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2013 " sheetId="1" r:id="rId1"/>
  </sheets>
  <calcPr calcId="125725"/>
</workbook>
</file>

<file path=xl/calcChain.xml><?xml version="1.0" encoding="utf-8"?>
<calcChain xmlns="http://schemas.openxmlformats.org/spreadsheetml/2006/main">
  <c r="D11" i="1"/>
  <c r="D12"/>
  <c r="D13"/>
  <c r="D14"/>
  <c r="D15"/>
  <c r="D16"/>
  <c r="D17"/>
  <c r="D18"/>
  <c r="D19"/>
  <c r="D20"/>
  <c r="D21"/>
  <c r="D22"/>
  <c r="D10"/>
  <c r="F11" l="1"/>
  <c r="G11"/>
  <c r="H11"/>
  <c r="F12"/>
  <c r="G12"/>
  <c r="H12"/>
  <c r="F13"/>
  <c r="G13"/>
  <c r="H13"/>
  <c r="F14"/>
  <c r="G14"/>
  <c r="H14"/>
  <c r="F15"/>
  <c r="G15"/>
  <c r="H15"/>
  <c r="F16"/>
  <c r="G16"/>
  <c r="H16"/>
  <c r="F17"/>
  <c r="G17"/>
  <c r="H17"/>
  <c r="F18"/>
  <c r="G18"/>
  <c r="H18"/>
  <c r="F19"/>
  <c r="G19"/>
  <c r="H19"/>
  <c r="F20"/>
  <c r="G20"/>
  <c r="H20"/>
  <c r="F21"/>
  <c r="G21"/>
  <c r="H21"/>
  <c r="H10"/>
  <c r="H22" s="1"/>
  <c r="G10"/>
  <c r="G22" s="1"/>
  <c r="F10"/>
  <c r="F22" s="1"/>
  <c r="C22"/>
</calcChain>
</file>

<file path=xl/sharedStrings.xml><?xml version="1.0" encoding="utf-8"?>
<sst xmlns="http://schemas.openxmlformats.org/spreadsheetml/2006/main" count="43" uniqueCount="30">
  <si>
    <t>2013 год</t>
  </si>
  <si>
    <t>Месяц</t>
  </si>
  <si>
    <t>Потери,</t>
  </si>
  <si>
    <t>кВтч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</si>
  <si>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</si>
  <si>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</si>
  <si>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</si>
  <si>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</si>
  <si>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</si>
  <si>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</si>
  <si>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</si>
  <si>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</si>
  <si>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</si>
  <si>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</si>
  <si>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</si>
  <si>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</si>
  <si>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</si>
  <si>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 xml:space="preserve">Потери электроэнергии в сетях МП "Кировская горэлектросеть" </t>
  </si>
  <si>
    <t xml:space="preserve">в абсолютном и относительном выражении по уровням напряжения, </t>
  </si>
  <si>
    <t>используемых для целей ценообразования</t>
  </si>
  <si>
    <t>СН1</t>
  </si>
  <si>
    <t>СН2</t>
  </si>
  <si>
    <t>НН</t>
  </si>
  <si>
    <t>ВН</t>
  </si>
  <si>
    <t>-</t>
  </si>
  <si>
    <t xml:space="preserve">Отпуск </t>
  </si>
  <si>
    <t>в сеть,</t>
  </si>
  <si>
    <t>%</t>
  </si>
  <si>
    <t>потерь</t>
  </si>
  <si>
    <t>Потери, кВтч, в том числе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</si>
</sst>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3" fontId="3" fillId="0" borderId="6" xfId="0" applyNumberFormat="1" applyFont="1" applyBorder="1"/>
    <xf numFmtId="0" fontId="3" fillId="0" borderId="8" xfId="0" applyFont="1" applyBorder="1"/>
    <xf numFmtId="3" fontId="3" fillId="0" borderId="8" xfId="0" applyNumberFormat="1" applyFont="1" applyBorder="1"/>
    <xf numFmtId="4" fontId="0" fillId="0" borderId="0" xfId="0" applyNumberFormat="1"/>
    <xf numFmtId="0" fontId="0" fillId="0" borderId="8" xfId="0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0" fillId="0" borderId="0" xfId="0" applyNumberFormat="1"/>
    <xf numFmtId="1" fontId="3" fillId="0" borderId="10" xfId="0" applyNumberFormat="1" applyFont="1" applyBorder="1"/>
    <xf numFmtId="3" fontId="3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0" fontId="3" fillId="0" borderId="8" xfId="3" applyNumberFormat="1" applyFont="1" applyBorder="1" applyAlignment="1">
      <alignment horizontal="center"/>
    </xf>
    <xf numFmtId="1" fontId="3" fillId="0" borderId="7" xfId="0" applyNumberFormat="1" applyFont="1" applyBorder="1"/>
    <xf numFmtId="0" fontId="3" fillId="0" borderId="11" xfId="0" applyFont="1" applyBorder="1" applyAlignment="1">
      <alignment horizontal="center"/>
    </xf>
    <xf numFmtId="0" fontId="3" fillId="0" borderId="5" xfId="0" applyFont="1" applyBorder="1"/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4">
    <cellStyle name="Обычный" xfId="0" builtinId="0"/>
    <cellStyle name="Процентный" xfId="3" builtinId="5"/>
    <cellStyle name="Процентный 2" xfId="1"/>
    <cellStyle name="Стиль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zoomScaleNormal="100" workbookViewId="0">
      <selection activeCell="F28" sqref="F28"/>
    </sheetView>
  </sheetViews>
  <sheetFormatPr defaultRowHeight="12.75"/>
  <cols>
    <col min="1" max="1" width="9.7109375" customWidth="1"/>
    <col min="2" max="2" width="11.5703125" customWidth="1"/>
    <col min="3" max="4" width="13.140625" customWidth="1"/>
    <col min="5" max="5" width="13.28515625" customWidth="1"/>
    <col min="6" max="6" width="13.140625" customWidth="1"/>
    <col min="7" max="7" width="13.28515625" customWidth="1"/>
    <col min="8" max="8" width="11.7109375" customWidth="1"/>
    <col min="9" max="9" width="12.5703125" customWidth="1"/>
    <col min="10" max="10" width="13.7109375" customWidth="1"/>
    <col min="11" max="11" width="10.42578125" customWidth="1"/>
    <col min="12" max="12" width="10.140625" bestFit="1" customWidth="1"/>
  </cols>
  <sheetData>
    <row r="1" spans="1:9" ht="15.75">
      <c r="A1" s="32" t="s">
        <v>17</v>
      </c>
      <c r="B1" s="32"/>
      <c r="C1" s="32"/>
      <c r="D1" s="32"/>
      <c r="E1" s="32"/>
      <c r="F1" s="32"/>
      <c r="G1" s="32"/>
      <c r="H1" s="32"/>
    </row>
    <row r="2" spans="1:9" ht="15.75">
      <c r="A2" s="32" t="s">
        <v>18</v>
      </c>
      <c r="B2" s="32"/>
      <c r="C2" s="32"/>
      <c r="D2" s="32"/>
      <c r="E2" s="32"/>
      <c r="F2" s="32"/>
      <c r="G2" s="32"/>
      <c r="H2" s="32"/>
    </row>
    <row r="3" spans="1:9" ht="15.75">
      <c r="A3" s="33" t="s">
        <v>19</v>
      </c>
      <c r="B3" s="33"/>
      <c r="C3" s="33"/>
      <c r="D3" s="33"/>
      <c r="E3" s="33"/>
      <c r="F3" s="33"/>
      <c r="G3" s="33"/>
      <c r="H3" s="33"/>
    </row>
    <row r="4" spans="1:9" ht="15.75">
      <c r="A4" s="1"/>
      <c r="B4" s="1"/>
      <c r="C4" s="1"/>
      <c r="D4" s="1"/>
      <c r="E4" s="1" t="s">
        <v>0</v>
      </c>
      <c r="G4" s="2"/>
    </row>
    <row r="5" spans="1:9" ht="15.75">
      <c r="A5" s="1"/>
      <c r="B5" s="1"/>
      <c r="C5" s="1"/>
      <c r="D5" s="1"/>
      <c r="E5" s="1"/>
      <c r="G5" s="2"/>
    </row>
    <row r="6" spans="1:9" ht="15.75">
      <c r="A6" s="1"/>
      <c r="B6" s="1"/>
      <c r="C6" s="1"/>
      <c r="D6" s="1"/>
      <c r="E6" s="1"/>
      <c r="G6" s="2"/>
    </row>
    <row r="7" spans="1:9" ht="15.75">
      <c r="A7" s="3" t="s">
        <v>1</v>
      </c>
      <c r="B7" s="20" t="s">
        <v>25</v>
      </c>
      <c r="C7" s="4" t="s">
        <v>2</v>
      </c>
      <c r="D7" s="20" t="s">
        <v>27</v>
      </c>
      <c r="E7" s="29" t="s">
        <v>29</v>
      </c>
      <c r="F7" s="30"/>
      <c r="G7" s="30"/>
      <c r="H7" s="31"/>
    </row>
    <row r="8" spans="1:9" ht="15.75">
      <c r="A8" s="5"/>
      <c r="B8" s="21" t="s">
        <v>26</v>
      </c>
      <c r="C8" s="6"/>
      <c r="D8" s="21" t="s">
        <v>28</v>
      </c>
      <c r="E8" s="26" t="s">
        <v>23</v>
      </c>
      <c r="F8" s="27" t="s">
        <v>20</v>
      </c>
      <c r="G8" s="28" t="s">
        <v>21</v>
      </c>
      <c r="H8" s="27" t="s">
        <v>22</v>
      </c>
    </row>
    <row r="9" spans="1:9" ht="15.75">
      <c r="A9" s="7"/>
      <c r="B9" s="8" t="s">
        <v>3</v>
      </c>
      <c r="C9" s="9" t="s">
        <v>3</v>
      </c>
      <c r="D9" s="21"/>
      <c r="E9" s="25"/>
      <c r="F9" s="10"/>
      <c r="G9" s="24"/>
      <c r="H9" s="9"/>
    </row>
    <row r="10" spans="1:9" ht="15.75">
      <c r="A10" s="10" t="s">
        <v>4</v>
      </c>
      <c r="B10" s="10">
        <v>8548238</v>
      </c>
      <c r="C10" s="11">
        <v>977064</v>
      </c>
      <c r="D10" s="22">
        <f>C10/B10</f>
        <v>0.11430004639552618</v>
      </c>
      <c r="E10" s="9" t="s">
        <v>24</v>
      </c>
      <c r="F10" s="23">
        <f>ROUND(C10*0.00859615,0)</f>
        <v>8399</v>
      </c>
      <c r="G10" s="16">
        <f>ROUND(C10*0.2676677061,0)</f>
        <v>261528</v>
      </c>
      <c r="H10" s="16">
        <f>ROUND(C10*0.723726789,0)</f>
        <v>707127</v>
      </c>
      <c r="I10" s="17"/>
    </row>
    <row r="11" spans="1:9" ht="15.75">
      <c r="A11" s="12" t="s">
        <v>5</v>
      </c>
      <c r="B11" s="12">
        <v>7439024</v>
      </c>
      <c r="C11" s="13">
        <v>850280</v>
      </c>
      <c r="D11" s="22">
        <f t="shared" ref="D11:D22" si="0">C11/B11</f>
        <v>0.11429994042229195</v>
      </c>
      <c r="E11" s="15" t="s">
        <v>24</v>
      </c>
      <c r="F11" s="18">
        <f t="shared" ref="F11:F21" si="1">ROUND(C11*0.00859615,0)</f>
        <v>7309</v>
      </c>
      <c r="G11" s="16">
        <f t="shared" ref="G11:G21" si="2">ROUND(C11*0.2676677061,0)</f>
        <v>227592</v>
      </c>
      <c r="H11" s="16">
        <f t="shared" ref="H11:H21" si="3">ROUND(C11*0.723726789,0)</f>
        <v>615370</v>
      </c>
    </row>
    <row r="12" spans="1:9" ht="15.75">
      <c r="A12" s="12" t="s">
        <v>6</v>
      </c>
      <c r="B12" s="12">
        <v>7927191</v>
      </c>
      <c r="C12" s="13">
        <v>906078</v>
      </c>
      <c r="D12" s="22">
        <f t="shared" si="0"/>
        <v>0.11430000866637376</v>
      </c>
      <c r="E12" s="15" t="s">
        <v>24</v>
      </c>
      <c r="F12" s="18">
        <f t="shared" si="1"/>
        <v>7789</v>
      </c>
      <c r="G12" s="16">
        <f t="shared" si="2"/>
        <v>242528</v>
      </c>
      <c r="H12" s="16">
        <f t="shared" si="3"/>
        <v>655753</v>
      </c>
    </row>
    <row r="13" spans="1:9" ht="15.75">
      <c r="A13" s="12" t="s">
        <v>7</v>
      </c>
      <c r="B13" s="12">
        <v>6713709</v>
      </c>
      <c r="C13" s="13">
        <v>767377</v>
      </c>
      <c r="D13" s="22">
        <f t="shared" si="0"/>
        <v>0.11430000913057149</v>
      </c>
      <c r="E13" s="15" t="s">
        <v>24</v>
      </c>
      <c r="F13" s="18">
        <f t="shared" si="1"/>
        <v>6596</v>
      </c>
      <c r="G13" s="16">
        <f t="shared" si="2"/>
        <v>205402</v>
      </c>
      <c r="H13" s="16">
        <f t="shared" si="3"/>
        <v>555371</v>
      </c>
    </row>
    <row r="14" spans="1:9" ht="15.75">
      <c r="A14" s="12" t="s">
        <v>8</v>
      </c>
      <c r="B14" s="12">
        <v>5754144</v>
      </c>
      <c r="C14" s="13">
        <v>657699</v>
      </c>
      <c r="D14" s="22">
        <f t="shared" si="0"/>
        <v>0.11430005922688066</v>
      </c>
      <c r="E14" s="15" t="s">
        <v>24</v>
      </c>
      <c r="F14" s="18">
        <f t="shared" si="1"/>
        <v>5654</v>
      </c>
      <c r="G14" s="16">
        <f t="shared" si="2"/>
        <v>176045</v>
      </c>
      <c r="H14" s="16">
        <f t="shared" si="3"/>
        <v>475994</v>
      </c>
    </row>
    <row r="15" spans="1:9" ht="15.75">
      <c r="A15" s="12" t="s">
        <v>9</v>
      </c>
      <c r="B15" s="12">
        <v>5088855</v>
      </c>
      <c r="C15" s="13">
        <v>581656</v>
      </c>
      <c r="D15" s="22">
        <f t="shared" si="0"/>
        <v>0.11429997514175586</v>
      </c>
      <c r="E15" s="15" t="s">
        <v>24</v>
      </c>
      <c r="F15" s="18">
        <f t="shared" si="1"/>
        <v>5000</v>
      </c>
      <c r="G15" s="16">
        <f t="shared" si="2"/>
        <v>155691</v>
      </c>
      <c r="H15" s="16">
        <f t="shared" si="3"/>
        <v>420960</v>
      </c>
    </row>
    <row r="16" spans="1:9" ht="15.75">
      <c r="A16" s="12" t="s">
        <v>10</v>
      </c>
      <c r="B16" s="12">
        <v>5235798</v>
      </c>
      <c r="C16" s="13">
        <v>598452</v>
      </c>
      <c r="D16" s="22">
        <f t="shared" si="0"/>
        <v>0.11430005512053749</v>
      </c>
      <c r="E16" s="15" t="s">
        <v>24</v>
      </c>
      <c r="F16" s="18">
        <f t="shared" si="1"/>
        <v>5144</v>
      </c>
      <c r="G16" s="16">
        <f t="shared" si="2"/>
        <v>160186</v>
      </c>
      <c r="H16" s="16">
        <f t="shared" si="3"/>
        <v>433116</v>
      </c>
    </row>
    <row r="17" spans="1:8" ht="15.75">
      <c r="A17" s="12" t="s">
        <v>11</v>
      </c>
      <c r="B17" s="12">
        <v>5480492</v>
      </c>
      <c r="C17" s="13">
        <v>626420</v>
      </c>
      <c r="D17" s="22">
        <f t="shared" si="0"/>
        <v>0.11429995701115885</v>
      </c>
      <c r="E17" s="15" t="s">
        <v>24</v>
      </c>
      <c r="F17" s="18">
        <f t="shared" si="1"/>
        <v>5385</v>
      </c>
      <c r="G17" s="16">
        <f t="shared" si="2"/>
        <v>167672</v>
      </c>
      <c r="H17" s="16">
        <f t="shared" si="3"/>
        <v>453357</v>
      </c>
    </row>
    <row r="18" spans="1:8" ht="15.75">
      <c r="A18" s="12" t="s">
        <v>12</v>
      </c>
      <c r="B18" s="12">
        <v>7308339</v>
      </c>
      <c r="C18" s="13">
        <v>835343</v>
      </c>
      <c r="D18" s="22">
        <f t="shared" si="0"/>
        <v>0.11429997979020952</v>
      </c>
      <c r="E18" s="15" t="s">
        <v>24</v>
      </c>
      <c r="F18" s="18">
        <f t="shared" si="1"/>
        <v>7181</v>
      </c>
      <c r="G18" s="16">
        <f t="shared" si="2"/>
        <v>223594</v>
      </c>
      <c r="H18" s="16">
        <f t="shared" si="3"/>
        <v>604560</v>
      </c>
    </row>
    <row r="19" spans="1:8" ht="15.75">
      <c r="A19" s="12" t="s">
        <v>13</v>
      </c>
      <c r="B19" s="12">
        <v>7536448</v>
      </c>
      <c r="C19" s="13">
        <v>861416</v>
      </c>
      <c r="D19" s="22">
        <f t="shared" si="0"/>
        <v>0.11429999915079359</v>
      </c>
      <c r="E19" s="15" t="s">
        <v>24</v>
      </c>
      <c r="F19" s="18">
        <f t="shared" si="1"/>
        <v>7405</v>
      </c>
      <c r="G19" s="16">
        <f t="shared" si="2"/>
        <v>230573</v>
      </c>
      <c r="H19" s="16">
        <f t="shared" si="3"/>
        <v>623430</v>
      </c>
    </row>
    <row r="20" spans="1:8" ht="15.75">
      <c r="A20" s="12" t="s">
        <v>14</v>
      </c>
      <c r="B20" s="12">
        <v>7659404</v>
      </c>
      <c r="C20" s="13">
        <v>875470</v>
      </c>
      <c r="D20" s="22">
        <f t="shared" si="0"/>
        <v>0.11430001603257904</v>
      </c>
      <c r="E20" s="15" t="s">
        <v>24</v>
      </c>
      <c r="F20" s="18">
        <f t="shared" si="1"/>
        <v>7526</v>
      </c>
      <c r="G20" s="16">
        <f t="shared" si="2"/>
        <v>234335</v>
      </c>
      <c r="H20" s="16">
        <f t="shared" si="3"/>
        <v>633601</v>
      </c>
    </row>
    <row r="21" spans="1:8" ht="15.75">
      <c r="A21" s="12" t="s">
        <v>15</v>
      </c>
      <c r="B21" s="12">
        <v>8458719</v>
      </c>
      <c r="C21" s="13">
        <v>966832</v>
      </c>
      <c r="D21" s="22">
        <f t="shared" si="0"/>
        <v>0.11430004945193238</v>
      </c>
      <c r="E21" s="15" t="s">
        <v>24</v>
      </c>
      <c r="F21" s="18">
        <f t="shared" si="1"/>
        <v>8311</v>
      </c>
      <c r="G21" s="16">
        <f t="shared" si="2"/>
        <v>258790</v>
      </c>
      <c r="H21" s="16">
        <f t="shared" si="3"/>
        <v>699722</v>
      </c>
    </row>
    <row r="22" spans="1:8" ht="15.75">
      <c r="A22" s="12" t="s">
        <v>16</v>
      </c>
      <c r="B22" s="12">
        <v>83150361</v>
      </c>
      <c r="C22" s="13">
        <f>SUM(C10:C21)</f>
        <v>9504087</v>
      </c>
      <c r="D22" s="22">
        <f t="shared" si="0"/>
        <v>0.1143000088718797</v>
      </c>
      <c r="E22" s="19" t="s">
        <v>24</v>
      </c>
      <c r="F22" s="13">
        <f t="shared" ref="F22:H22" si="4">SUM(F10:F21)</f>
        <v>81699</v>
      </c>
      <c r="G22" s="13">
        <f t="shared" si="4"/>
        <v>2543936</v>
      </c>
      <c r="H22" s="13">
        <f t="shared" si="4"/>
        <v>6878361</v>
      </c>
    </row>
    <row r="23" spans="1:8">
      <c r="F23" s="14"/>
    </row>
  </sheetData>
  <mergeCells count="4">
    <mergeCell ref="E7:H7"/>
    <mergeCell ref="A1:H1"/>
    <mergeCell ref="A2:H2"/>
    <mergeCell ref="A3:H3"/>
  </mergeCells>
  <pageMargins left="0.75" right="0.75" top="1" bottom="1" header="0.5" footer="0.5"/>
  <pageSetup paperSize="9" scale="93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hristoeva</dc:creator>
  <cp:lastModifiedBy>hristoeva</cp:lastModifiedBy>
  <dcterms:created xsi:type="dcterms:W3CDTF">2014-03-12T09:55:04Z</dcterms:created>
  <dcterms:modified xsi:type="dcterms:W3CDTF">2014-03-12T12:01:31Z</dcterms:modified>
</cp:coreProperties>
</file>