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2011" sheetId="3" r:id="rId1"/>
    <sheet name="2012" sheetId="2" r:id="rId2"/>
    <sheet name="1 полгода 2013" sheetId="1" r:id="rId3"/>
  </sheets>
  <externalReferences>
    <externalReference r:id="rId4"/>
    <externalReference r:id="rId5"/>
    <externalReference r:id="rId6"/>
    <externalReference r:id="rId7"/>
  </externalReferences>
  <definedNames>
    <definedName name="Excel_BuiltIn_Print_Area_11_1" localSheetId="2">#REF!</definedName>
    <definedName name="Excel_BuiltIn_Print_Area_11_1" localSheetId="0">#REF!</definedName>
    <definedName name="Excel_BuiltIn_Print_Area_11_1" localSheetId="1">#REF!</definedName>
    <definedName name="Excel_BuiltIn_Print_Area_11_1">#REF!</definedName>
    <definedName name="Excel_BuiltIn_Print_Area_7" localSheetId="2">#REF!</definedName>
    <definedName name="Excel_BuiltIn_Print_Area_7" localSheetId="0">#REF!</definedName>
    <definedName name="Excel_BuiltIn_Print_Area_7" localSheetId="1">#REF!</definedName>
    <definedName name="Excel_BuiltIn_Print_Area_7">#REF!</definedName>
    <definedName name="Excel_BuiltIn_Print_Area_7_1" localSheetId="2">#REF!</definedName>
    <definedName name="Excel_BuiltIn_Print_Area_7_1" localSheetId="0">#REF!</definedName>
    <definedName name="Excel_BuiltIn_Print_Area_7_1" localSheetId="1">#REF!</definedName>
    <definedName name="Excel_BuiltIn_Print_Area_7_1">#REF!</definedName>
    <definedName name="аааа">#REF!</definedName>
    <definedName name="ав" localSheetId="2">#REF!</definedName>
    <definedName name="ав">#REF!</definedName>
    <definedName name="авгу" localSheetId="2">#REF!</definedName>
    <definedName name="авгу">#REF!</definedName>
    <definedName name="апре" localSheetId="2">#REF!</definedName>
    <definedName name="апре">#REF!</definedName>
    <definedName name="апрель" localSheetId="2">#REF!</definedName>
    <definedName name="апрель">#REF!</definedName>
    <definedName name="апрр">#REF!</definedName>
    <definedName name="бббб" localSheetId="2">#REF!</definedName>
    <definedName name="бббб">#REF!</definedName>
    <definedName name="ввввв" localSheetId="2">#REF!</definedName>
    <definedName name="ввввв">#REF!</definedName>
    <definedName name="и" localSheetId="2">#REF!</definedName>
    <definedName name="и">#REF!</definedName>
    <definedName name="итит" localSheetId="2">#REF!</definedName>
    <definedName name="итит">#REF!</definedName>
    <definedName name="итттт" localSheetId="2">#REF!</definedName>
    <definedName name="итттт">#REF!</definedName>
    <definedName name="ию" localSheetId="2">#REF!</definedName>
    <definedName name="ию">#REF!</definedName>
    <definedName name="июль" localSheetId="2">#REF!</definedName>
    <definedName name="июль">#REF!</definedName>
    <definedName name="июнь" localSheetId="2">#REF!</definedName>
    <definedName name="июнь">#REF!</definedName>
    <definedName name="май" localSheetId="2">#REF!</definedName>
    <definedName name="май">#REF!</definedName>
    <definedName name="март" localSheetId="2">#REF!</definedName>
    <definedName name="март">#REF!</definedName>
    <definedName name="ппппп" localSheetId="2">#REF!</definedName>
    <definedName name="ппппп">#REF!</definedName>
    <definedName name="прр">#REF!</definedName>
    <definedName name="ррро" localSheetId="2">#REF!</definedName>
    <definedName name="ррро">#REF!</definedName>
    <definedName name="фтфыыловыдлвфыодл" localSheetId="2">#REF!</definedName>
    <definedName name="фтфыыловыдлвфыодл">#REF!</definedName>
    <definedName name="ьбьб" localSheetId="2">#REF!</definedName>
    <definedName name="ьбьб">#REF!</definedName>
  </definedNames>
  <calcPr calcId="125725"/>
</workbook>
</file>

<file path=xl/calcChain.xml><?xml version="1.0" encoding="utf-8"?>
<calcChain xmlns="http://schemas.openxmlformats.org/spreadsheetml/2006/main">
  <c r="G38" i="3"/>
  <c r="F38"/>
  <c r="H36"/>
  <c r="D36" s="1"/>
  <c r="H30"/>
  <c r="D30" s="1"/>
  <c r="H24"/>
  <c r="G24"/>
  <c r="D24" s="1"/>
  <c r="D20" s="1"/>
  <c r="H23"/>
  <c r="G23"/>
  <c r="D23" s="1"/>
  <c r="H21"/>
  <c r="H20"/>
  <c r="G19"/>
  <c r="E17"/>
  <c r="D37" s="1"/>
  <c r="E37" s="1"/>
  <c r="G16"/>
  <c r="G13" s="1"/>
  <c r="F16"/>
  <c r="E16"/>
  <c r="D16"/>
  <c r="E15"/>
  <c r="D15" s="1"/>
  <c r="F13"/>
  <c r="D13"/>
  <c r="G41" i="2"/>
  <c r="F41"/>
  <c r="H39"/>
  <c r="D39"/>
  <c r="H38"/>
  <c r="D38" s="1"/>
  <c r="H33"/>
  <c r="D33" s="1"/>
  <c r="H32"/>
  <c r="D32" s="1"/>
  <c r="H31"/>
  <c r="D31" s="1"/>
  <c r="H25"/>
  <c r="G25"/>
  <c r="H24"/>
  <c r="H22" s="1"/>
  <c r="G24"/>
  <c r="G22" s="1"/>
  <c r="H21"/>
  <c r="G21"/>
  <c r="G20"/>
  <c r="G19" s="1"/>
  <c r="E18"/>
  <c r="D40" s="1"/>
  <c r="E40" s="1"/>
  <c r="G17"/>
  <c r="F17"/>
  <c r="E17"/>
  <c r="D17" s="1"/>
  <c r="E16"/>
  <c r="D16" s="1"/>
  <c r="G14"/>
  <c r="F14"/>
  <c r="G18" i="3" l="1"/>
  <c r="G17" s="1"/>
  <c r="G20"/>
  <c r="H31"/>
  <c r="D31" s="1"/>
  <c r="D19"/>
  <c r="E13"/>
  <c r="H19"/>
  <c r="H18" s="1"/>
  <c r="H17" s="1"/>
  <c r="G21"/>
  <c r="D21" s="1"/>
  <c r="H25"/>
  <c r="D25" s="1"/>
  <c r="H26" i="2"/>
  <c r="D26" s="1"/>
  <c r="D24"/>
  <c r="E14"/>
  <c r="D14" s="1"/>
  <c r="D20"/>
  <c r="D22"/>
  <c r="D25"/>
  <c r="D21" s="1"/>
  <c r="G18"/>
  <c r="H20"/>
  <c r="H19" s="1"/>
  <c r="H18" s="1"/>
  <c r="G40" i="1"/>
  <c r="F40"/>
  <c r="H38"/>
  <c r="D38" s="1"/>
  <c r="H37"/>
  <c r="D37" s="1"/>
  <c r="H31"/>
  <c r="D31" s="1"/>
  <c r="H30"/>
  <c r="D30" s="1"/>
  <c r="H24"/>
  <c r="H20" s="1"/>
  <c r="G24"/>
  <c r="D24" s="1"/>
  <c r="H23"/>
  <c r="H19" s="1"/>
  <c r="G23"/>
  <c r="G20"/>
  <c r="E17"/>
  <c r="D39" s="1"/>
  <c r="E39" s="1"/>
  <c r="G16"/>
  <c r="F16"/>
  <c r="E16"/>
  <c r="E15"/>
  <c r="D15" s="1"/>
  <c r="G13"/>
  <c r="F13"/>
  <c r="D17" i="3" l="1"/>
  <c r="D38" s="1"/>
  <c r="H38" s="1"/>
  <c r="D18"/>
  <c r="D23" i="1"/>
  <c r="E13"/>
  <c r="D13" s="1"/>
  <c r="D16"/>
  <c r="H18"/>
  <c r="H17" s="1"/>
  <c r="H21"/>
  <c r="H32"/>
  <c r="D32" s="1"/>
  <c r="D19" i="2"/>
  <c r="D18"/>
  <c r="D41" s="1"/>
  <c r="H41" s="1"/>
  <c r="D19" i="1"/>
  <c r="D20"/>
  <c r="H25"/>
  <c r="D25" s="1"/>
  <c r="G19"/>
  <c r="G18" s="1"/>
  <c r="G21"/>
  <c r="D21" s="1"/>
  <c r="D18" l="1"/>
  <c r="G17"/>
  <c r="D17" s="1"/>
  <c r="D40" s="1"/>
  <c r="H40" l="1"/>
</calcChain>
</file>

<file path=xl/sharedStrings.xml><?xml version="1.0" encoding="utf-8"?>
<sst xmlns="http://schemas.openxmlformats.org/spreadsheetml/2006/main" count="351" uniqueCount="65">
  <si>
    <t>Сводная ведомость по передаче электроэнергии</t>
  </si>
  <si>
    <t>по сетям МУП "Кировская горэлектросеть"</t>
  </si>
  <si>
    <t>за 1 полугодие 2013 г.</t>
  </si>
  <si>
    <r>
      <t xml:space="preserve">Наименование сетевой организации: </t>
    </r>
    <r>
      <rPr>
        <b/>
        <sz val="12"/>
        <rFont val="Arial"/>
        <family val="2"/>
        <charset val="204"/>
      </rPr>
      <t>МУП "Кировская горэлектросеть"</t>
    </r>
  </si>
  <si>
    <r>
      <t xml:space="preserve">Наименование ГП/ЭСК: </t>
    </r>
    <r>
      <rPr>
        <b/>
        <sz val="12"/>
        <rFont val="Arial"/>
        <family val="2"/>
        <charset val="204"/>
      </rPr>
      <t>ООО "ХЭСК", ОАО "МРСК С-З" "Колэнерго"</t>
    </r>
  </si>
  <si>
    <t>№</t>
  </si>
  <si>
    <t>показатели</t>
  </si>
  <si>
    <t>ед.</t>
  </si>
  <si>
    <t>факт</t>
  </si>
  <si>
    <t>п/п</t>
  </si>
  <si>
    <t>измер.</t>
  </si>
  <si>
    <t>всего</t>
  </si>
  <si>
    <t>ВН</t>
  </si>
  <si>
    <t>СН1</t>
  </si>
  <si>
    <t>СН2</t>
  </si>
  <si>
    <t>НН</t>
  </si>
  <si>
    <t>1</t>
  </si>
  <si>
    <t>Отпущено в сеть Исполнителя:</t>
  </si>
  <si>
    <t>кВтч</t>
  </si>
  <si>
    <t>-</t>
  </si>
  <si>
    <t>в том числе из сетей:</t>
  </si>
  <si>
    <t>1.1</t>
  </si>
  <si>
    <t>ОАО "Колэнерго"</t>
  </si>
  <si>
    <t>1.2</t>
  </si>
  <si>
    <t>ОАО "Апатит"</t>
  </si>
  <si>
    <t>2</t>
  </si>
  <si>
    <t>Полезный отпуск всего</t>
  </si>
  <si>
    <t>2.1</t>
  </si>
  <si>
    <t>Потребителям ГП/ЭСК, в том числе:</t>
  </si>
  <si>
    <t>2.1.1</t>
  </si>
  <si>
    <t>ООО "ХЭСК" (п.2.2.1+п.2.3.1.+п.2.4.1.)</t>
  </si>
  <si>
    <t>2.1.2</t>
  </si>
  <si>
    <t>ОАО "МРСК С-З"(п.2.2.2+п.2.3.2.+п.2.4.2.)</t>
  </si>
  <si>
    <t>2.2</t>
  </si>
  <si>
    <t>Потребителям – юридическим лицам,</t>
  </si>
  <si>
    <t>в том числе:</t>
  </si>
  <si>
    <t>2.2.1</t>
  </si>
  <si>
    <t>ООО "ХЭСК"</t>
  </si>
  <si>
    <t>2.2.2</t>
  </si>
  <si>
    <t>ОАО "МРСК С-З"</t>
  </si>
  <si>
    <t>2.3</t>
  </si>
  <si>
    <t>Гражданам-потребителям, проживающим в</t>
  </si>
  <si>
    <t>городских населенных пунктах, в домах,</t>
  </si>
  <si>
    <r>
      <t xml:space="preserve">оборудованных </t>
    </r>
    <r>
      <rPr>
        <b/>
        <sz val="12"/>
        <rFont val="Arial"/>
        <family val="2"/>
        <charset val="204"/>
      </rPr>
      <t>газовыми</t>
    </r>
    <r>
      <rPr>
        <sz val="12"/>
        <rFont val="Arial"/>
        <family val="2"/>
        <charset val="204"/>
      </rPr>
      <t xml:space="preserve"> плитами, и при-</t>
    </r>
  </si>
  <si>
    <t>равненным к ним категориям потребителей</t>
  </si>
  <si>
    <t>2.3.1.</t>
  </si>
  <si>
    <t>2.3.2.</t>
  </si>
  <si>
    <t>2.4</t>
  </si>
  <si>
    <t>сельских населенных пунктах и городских</t>
  </si>
  <si>
    <t>населенных пунктах в домах, оборудован-</t>
  </si>
  <si>
    <r>
      <t xml:space="preserve">ных </t>
    </r>
    <r>
      <rPr>
        <b/>
        <sz val="12"/>
        <rFont val="Arial"/>
        <family val="2"/>
        <charset val="204"/>
      </rPr>
      <t>электрическими</t>
    </r>
    <r>
      <rPr>
        <sz val="12"/>
        <rFont val="Arial"/>
        <family val="2"/>
        <charset val="204"/>
      </rPr>
      <t xml:space="preserve"> плитами</t>
    </r>
  </si>
  <si>
    <t>2.4.1.</t>
  </si>
  <si>
    <t>2.4.2.</t>
  </si>
  <si>
    <t>3</t>
  </si>
  <si>
    <t>Собственное потребление Исполнителя</t>
  </si>
  <si>
    <t>4</t>
  </si>
  <si>
    <t>Потери в сетях факт (п.1-п.2)</t>
  </si>
  <si>
    <r>
      <t xml:space="preserve">Наименование ГП/ЭСК: </t>
    </r>
    <r>
      <rPr>
        <b/>
        <sz val="12"/>
        <rFont val="Arial"/>
        <family val="2"/>
        <charset val="204"/>
      </rPr>
      <t>ООО "ХЭСК", ОАО "Колэнергосбыт"</t>
    </r>
  </si>
  <si>
    <t>ОАО "Колэнергосбыт"(п.2.2.2+п.2.3.2.+п.2.4.2.)</t>
  </si>
  <si>
    <t>ОАО "Колэнергосбыт"</t>
  </si>
  <si>
    <t xml:space="preserve"> 2012 год</t>
  </si>
  <si>
    <t xml:space="preserve"> 2011 г.</t>
  </si>
  <si>
    <t>ОАО "ЕЭСК-Центр" (п.2.2.1+п.2.3.1.+п.2.4.1.)</t>
  </si>
  <si>
    <t>ОАО "ЕЭСК-Центр"</t>
  </si>
  <si>
    <r>
      <t xml:space="preserve">Наименование ГП/ЭСК: </t>
    </r>
    <r>
      <rPr>
        <b/>
        <sz val="12"/>
        <rFont val="Arial"/>
        <family val="2"/>
        <charset val="204"/>
      </rPr>
      <t>ОАО "ЕЭСК-Центр", ОАО "Колэнергосбыт"</t>
    </r>
  </si>
</sst>
</file>

<file path=xl/styles.xml><?xml version="1.0" encoding="utf-8"?>
<styleSheet xmlns="http://schemas.openxmlformats.org/spreadsheetml/2006/main">
  <numFmts count="1">
    <numFmt numFmtId="164" formatCode="00000"/>
  </numFmts>
  <fonts count="1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10"/>
      <color indexed="8"/>
      <name val="Arial Cyr"/>
      <family val="2"/>
      <charset val="204"/>
    </font>
    <font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/>
  </cellStyleXfs>
  <cellXfs count="105">
    <xf numFmtId="0" fontId="0" fillId="0" borderId="0" xfId="0"/>
    <xf numFmtId="0" fontId="0" fillId="2" borderId="0" xfId="0" applyFill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7" xfId="0" applyFont="1" applyBorder="1"/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/>
    <xf numFmtId="3" fontId="0" fillId="2" borderId="0" xfId="0" applyNumberFormat="1" applyFill="1"/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14" xfId="0" applyFont="1" applyBorder="1" applyAlignment="1">
      <alignment horizontal="center"/>
    </xf>
    <xf numFmtId="3" fontId="5" fillId="0" borderId="14" xfId="0" applyNumberFormat="1" applyFont="1" applyFill="1" applyBorder="1" applyAlignment="1">
      <alignment horizontal="right"/>
    </xf>
    <xf numFmtId="3" fontId="5" fillId="2" borderId="14" xfId="0" applyNumberFormat="1" applyFont="1" applyFill="1" applyBorder="1" applyAlignment="1">
      <alignment horizontal="right"/>
    </xf>
    <xf numFmtId="0" fontId="5" fillId="2" borderId="15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5" fillId="2" borderId="14" xfId="0" applyNumberFormat="1" applyFont="1" applyFill="1" applyBorder="1" applyAlignment="1"/>
    <xf numFmtId="3" fontId="0" fillId="0" borderId="0" xfId="0" applyNumberFormat="1"/>
    <xf numFmtId="3" fontId="3" fillId="2" borderId="14" xfId="0" applyNumberFormat="1" applyFont="1" applyFill="1" applyBorder="1" applyAlignment="1">
      <alignment horizontal="right"/>
    </xf>
    <xf numFmtId="3" fontId="3" fillId="2" borderId="14" xfId="0" applyNumberFormat="1" applyFont="1" applyFill="1" applyBorder="1" applyAlignment="1"/>
    <xf numFmtId="3" fontId="6" fillId="2" borderId="0" xfId="0" applyNumberFormat="1" applyFont="1" applyFill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16" xfId="0" applyFont="1" applyBorder="1"/>
    <xf numFmtId="3" fontId="5" fillId="0" borderId="14" xfId="0" applyNumberFormat="1" applyFont="1" applyBorder="1" applyAlignment="1">
      <alignment horizontal="right"/>
    </xf>
    <xf numFmtId="0" fontId="5" fillId="2" borderId="15" xfId="0" applyFont="1" applyFill="1" applyBorder="1" applyAlignment="1">
      <alignment horizontal="center"/>
    </xf>
    <xf numFmtId="3" fontId="3" fillId="2" borderId="14" xfId="0" applyNumberFormat="1" applyFont="1" applyFill="1" applyBorder="1" applyAlignment="1">
      <alignment horizontal="right"/>
    </xf>
    <xf numFmtId="3" fontId="3" fillId="2" borderId="14" xfId="0" applyNumberFormat="1" applyFont="1" applyFill="1" applyBorder="1" applyAlignment="1"/>
    <xf numFmtId="0" fontId="7" fillId="2" borderId="0" xfId="0" applyFont="1" applyFill="1" applyBorder="1"/>
    <xf numFmtId="0" fontId="0" fillId="0" borderId="0" xfId="0" applyBorder="1"/>
    <xf numFmtId="1" fontId="8" fillId="0" borderId="0" xfId="0" applyNumberFormat="1" applyFont="1" applyBorder="1" applyAlignment="1">
      <alignment horizontal="right"/>
    </xf>
    <xf numFmtId="164" fontId="9" fillId="3" borderId="0" xfId="0" applyNumberFormat="1" applyFont="1" applyFill="1" applyBorder="1" applyAlignment="1">
      <alignment horizontal="right"/>
    </xf>
    <xf numFmtId="0" fontId="0" fillId="2" borderId="0" xfId="0" applyFill="1" applyBorder="1"/>
    <xf numFmtId="0" fontId="5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1" fontId="0" fillId="0" borderId="0" xfId="0" applyNumberFormat="1"/>
    <xf numFmtId="49" fontId="3" fillId="0" borderId="18" xfId="0" applyNumberFormat="1" applyFont="1" applyBorder="1" applyAlignment="1">
      <alignment horizontal="center"/>
    </xf>
    <xf numFmtId="0" fontId="3" fillId="0" borderId="18" xfId="0" applyFont="1" applyBorder="1"/>
    <xf numFmtId="0" fontId="3" fillId="0" borderId="18" xfId="0" applyFont="1" applyBorder="1" applyAlignment="1">
      <alignment horizontal="center"/>
    </xf>
    <xf numFmtId="3" fontId="5" fillId="0" borderId="18" xfId="0" applyNumberFormat="1" applyFont="1" applyBorder="1" applyAlignment="1">
      <alignment horizontal="right"/>
    </xf>
    <xf numFmtId="0" fontId="5" fillId="2" borderId="18" xfId="0" applyFont="1" applyFill="1" applyBorder="1" applyAlignment="1">
      <alignment horizontal="center"/>
    </xf>
    <xf numFmtId="3" fontId="5" fillId="2" borderId="19" xfId="0" applyNumberFormat="1" applyFont="1" applyFill="1" applyBorder="1" applyAlignment="1">
      <alignment horizontal="right"/>
    </xf>
    <xf numFmtId="3" fontId="5" fillId="2" borderId="18" xfId="0" applyNumberFormat="1" applyFont="1" applyFill="1" applyBorder="1" applyAlignment="1"/>
    <xf numFmtId="1" fontId="0" fillId="2" borderId="0" xfId="0" applyNumberFormat="1" applyFill="1"/>
    <xf numFmtId="10" fontId="3" fillId="0" borderId="0" xfId="1" applyNumberFormat="1" applyFont="1" applyBorder="1" applyAlignment="1"/>
    <xf numFmtId="0" fontId="0" fillId="2" borderId="0" xfId="0" applyNumberFormat="1" applyFill="1"/>
    <xf numFmtId="0" fontId="5" fillId="2" borderId="12" xfId="0" applyFont="1" applyFill="1" applyBorder="1" applyAlignment="1">
      <alignment horizontal="center"/>
    </xf>
    <xf numFmtId="0" fontId="5" fillId="2" borderId="14" xfId="0" applyFont="1" applyFill="1" applyBorder="1" applyAlignment="1"/>
    <xf numFmtId="3" fontId="5" fillId="2" borderId="18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3" fontId="5" fillId="0" borderId="16" xfId="0" applyNumberFormat="1" applyFont="1" applyBorder="1" applyAlignment="1">
      <alignment horizontal="right"/>
    </xf>
    <xf numFmtId="0" fontId="0" fillId="0" borderId="7" xfId="0" applyBorder="1"/>
    <xf numFmtId="0" fontId="0" fillId="0" borderId="12" xfId="0" applyBorder="1"/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3" fontId="5" fillId="2" borderId="16" xfId="0" applyNumberFormat="1" applyFont="1" applyFill="1" applyBorder="1" applyAlignment="1"/>
    <xf numFmtId="3" fontId="5" fillId="2" borderId="7" xfId="0" applyNumberFormat="1" applyFont="1" applyFill="1" applyBorder="1" applyAlignment="1"/>
    <xf numFmtId="3" fontId="5" fillId="2" borderId="12" xfId="0" applyNumberFormat="1" applyFont="1" applyFill="1" applyBorder="1" applyAlignment="1"/>
    <xf numFmtId="0" fontId="3" fillId="0" borderId="1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5" fillId="0" borderId="7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0" fontId="5" fillId="2" borderId="1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3" fontId="3" fillId="2" borderId="16" xfId="0" applyNumberFormat="1" applyFont="1" applyFill="1" applyBorder="1" applyAlignment="1">
      <alignment horizontal="right"/>
    </xf>
    <xf numFmtId="3" fontId="3" fillId="2" borderId="12" xfId="0" applyNumberFormat="1" applyFont="1" applyFill="1" applyBorder="1" applyAlignment="1">
      <alignment horizontal="right"/>
    </xf>
    <xf numFmtId="3" fontId="3" fillId="2" borderId="16" xfId="0" applyNumberFormat="1" applyFont="1" applyFill="1" applyBorder="1" applyAlignment="1"/>
    <xf numFmtId="3" fontId="3" fillId="2" borderId="12" xfId="0" applyNumberFormat="1" applyFont="1" applyFill="1" applyBorder="1" applyAlignme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3" fontId="5" fillId="0" borderId="12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5" fillId="2" borderId="12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3" fontId="5" fillId="0" borderId="14" xfId="0" applyNumberFormat="1" applyFont="1" applyBorder="1" applyAlignment="1">
      <alignment horizontal="right"/>
    </xf>
    <xf numFmtId="0" fontId="5" fillId="2" borderId="7" xfId="0" applyFont="1" applyFill="1" applyBorder="1" applyAlignment="1"/>
    <xf numFmtId="0" fontId="5" fillId="2" borderId="12" xfId="0" applyFont="1" applyFill="1" applyBorder="1" applyAlignment="1"/>
    <xf numFmtId="3" fontId="3" fillId="2" borderId="14" xfId="0" applyNumberFormat="1" applyFont="1" applyFill="1" applyBorder="1" applyAlignment="1">
      <alignment horizontal="right"/>
    </xf>
    <xf numFmtId="0" fontId="3" fillId="2" borderId="14" xfId="0" applyFont="1" applyFill="1" applyBorder="1" applyAlignment="1">
      <alignment horizontal="center"/>
    </xf>
    <xf numFmtId="3" fontId="3" fillId="2" borderId="14" xfId="0" applyNumberFormat="1" applyFont="1" applyFill="1" applyBorder="1" applyAlignment="1"/>
    <xf numFmtId="0" fontId="3" fillId="2" borderId="14" xfId="0" applyFont="1" applyFill="1" applyBorder="1" applyAlignment="1"/>
    <xf numFmtId="3" fontId="5" fillId="0" borderId="14" xfId="0" applyNumberFormat="1" applyFont="1" applyFill="1" applyBorder="1" applyAlignment="1">
      <alignment horizontal="right"/>
    </xf>
    <xf numFmtId="3" fontId="5" fillId="2" borderId="14" xfId="0" applyNumberFormat="1" applyFont="1" applyFill="1" applyBorder="1" applyAlignment="1">
      <alignment horizontal="right"/>
    </xf>
    <xf numFmtId="3" fontId="5" fillId="2" borderId="13" xfId="0" applyNumberFormat="1" applyFont="1" applyFill="1" applyBorder="1" applyAlignment="1">
      <alignment horizontal="right"/>
    </xf>
    <xf numFmtId="3" fontId="5" fillId="2" borderId="15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center"/>
    </xf>
  </cellXfs>
  <cellStyles count="3">
    <cellStyle name="Обычный" xfId="0" builtinId="0"/>
    <cellStyle name="Процентный" xfId="1" builtinId="5"/>
    <cellStyle name="Стиль 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105;&#1090;&#1099;/2012%20&#1075;&#1086;&#1076;/&#1052;&#1056;&#1057;&#1050;/&#1057;&#1074;&#1086;&#1076;&#1085;&#1072;&#1103;%20&#1074;&#1077;&#1076;&#1086;&#1084;&#1086;&#1089;&#1090;&#1100;%20&#1079;&#1072;%202012%20&#1075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105;&#1090;&#1099;/2013%20&#1075;&#1086;&#1076;/&#1052;&#1056;&#1057;&#1050;/&#1057;&#1074;&#1086;&#1076;&#1085;&#1072;&#1103;%20&#1074;&#1077;&#1076;&#1086;&#1084;&#1086;&#1089;&#1090;&#11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86;&#1076;&#1085;&#1072;&#1103;%20&#1074;&#1077;&#1076;&#1086;&#1084;&#1086;&#1089;&#1090;&#1100;%20&#1079;&#1072;%202011%20&#1075;&#1086;&#107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105;&#1090;&#1099;/2012%20&#1075;&#1086;&#1076;/&#1052;&#1056;&#1057;&#1050;/&#1052;&#1056;&#1057;&#1050;%20&#1085;&#1086;&#1103;&#1073;&#1088;&#110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1 полугодие"/>
      <sheetName val="2 полугодие"/>
      <sheetName val="Лист1"/>
    </sheetNames>
    <sheetDataSet>
      <sheetData sheetId="0">
        <row r="24">
          <cell r="E24">
            <v>5725471</v>
          </cell>
        </row>
        <row r="25">
          <cell r="E25">
            <v>459710</v>
          </cell>
          <cell r="F25">
            <v>969552</v>
          </cell>
          <cell r="G25">
            <v>1106577</v>
          </cell>
        </row>
        <row r="26">
          <cell r="E26">
            <v>119364</v>
          </cell>
        </row>
        <row r="32">
          <cell r="G32">
            <v>2124237</v>
          </cell>
          <cell r="H32">
            <v>1299260</v>
          </cell>
        </row>
        <row r="33">
          <cell r="G33">
            <v>136997</v>
          </cell>
          <cell r="H33">
            <v>45276</v>
          </cell>
        </row>
        <row r="34">
          <cell r="H34">
            <v>586548</v>
          </cell>
        </row>
        <row r="38">
          <cell r="H38">
            <v>2665116</v>
          </cell>
        </row>
        <row r="43">
          <cell r="F43">
            <v>11200</v>
          </cell>
          <cell r="G43">
            <v>338029</v>
          </cell>
        </row>
      </sheetData>
      <sheetData sheetId="1">
        <row r="24">
          <cell r="E24">
            <v>5430090</v>
          </cell>
        </row>
        <row r="25">
          <cell r="E25">
            <v>464840</v>
          </cell>
          <cell r="F25">
            <v>999238</v>
          </cell>
          <cell r="G25">
            <v>1149355</v>
          </cell>
        </row>
        <row r="26">
          <cell r="E26">
            <v>113259</v>
          </cell>
        </row>
        <row r="32">
          <cell r="G32">
            <v>2090267</v>
          </cell>
          <cell r="H32">
            <v>1328182</v>
          </cell>
        </row>
        <row r="33">
          <cell r="G33">
            <v>123898</v>
          </cell>
          <cell r="H33">
            <v>46336</v>
          </cell>
        </row>
        <row r="34">
          <cell r="H34">
            <v>758719</v>
          </cell>
        </row>
        <row r="38">
          <cell r="H38">
            <v>3169292</v>
          </cell>
        </row>
        <row r="43">
          <cell r="F43">
            <v>11787</v>
          </cell>
          <cell r="G43">
            <v>108834.2105263158</v>
          </cell>
        </row>
      </sheetData>
      <sheetData sheetId="2">
        <row r="24">
          <cell r="E24">
            <v>5068812</v>
          </cell>
        </row>
        <row r="25">
          <cell r="E25">
            <v>419440</v>
          </cell>
          <cell r="F25">
            <v>914802</v>
          </cell>
          <cell r="G25">
            <v>1016969</v>
          </cell>
        </row>
        <row r="26">
          <cell r="E26">
            <v>82468</v>
          </cell>
        </row>
        <row r="32">
          <cell r="G32">
            <v>2091056</v>
          </cell>
          <cell r="H32">
            <v>1185800</v>
          </cell>
        </row>
        <row r="33">
          <cell r="G33">
            <v>136059</v>
          </cell>
          <cell r="H33">
            <v>53788</v>
          </cell>
        </row>
        <row r="34">
          <cell r="H34">
            <v>631784</v>
          </cell>
        </row>
        <row r="38">
          <cell r="H38">
            <v>2880906</v>
          </cell>
        </row>
        <row r="43">
          <cell r="F43">
            <v>10939</v>
          </cell>
          <cell r="G43">
            <v>94253.15789473684</v>
          </cell>
        </row>
      </sheetData>
      <sheetData sheetId="3">
        <row r="24">
          <cell r="E24">
            <v>4506996</v>
          </cell>
        </row>
        <row r="25">
          <cell r="E25">
            <v>373400</v>
          </cell>
          <cell r="F25">
            <v>758902</v>
          </cell>
          <cell r="G25">
            <v>920504</v>
          </cell>
        </row>
        <row r="26">
          <cell r="E26">
            <v>67977</v>
          </cell>
        </row>
        <row r="32">
          <cell r="G32">
            <v>1780462</v>
          </cell>
          <cell r="H32">
            <v>949139</v>
          </cell>
        </row>
        <row r="33">
          <cell r="G33">
            <v>111255</v>
          </cell>
          <cell r="H33">
            <v>40325</v>
          </cell>
        </row>
        <row r="34">
          <cell r="H34">
            <v>566038</v>
          </cell>
        </row>
        <row r="38">
          <cell r="H38">
            <v>2525658</v>
          </cell>
        </row>
        <row r="43">
          <cell r="F43">
            <v>9720</v>
          </cell>
          <cell r="G43">
            <v>136565.26315789475</v>
          </cell>
        </row>
      </sheetData>
      <sheetData sheetId="4">
        <row r="24">
          <cell r="E24">
            <v>3971765</v>
          </cell>
        </row>
        <row r="25">
          <cell r="E25">
            <v>328910</v>
          </cell>
          <cell r="F25">
            <v>628693</v>
          </cell>
          <cell r="G25">
            <v>792775</v>
          </cell>
        </row>
        <row r="26">
          <cell r="E26">
            <v>50710</v>
          </cell>
        </row>
        <row r="32">
          <cell r="G32">
            <v>1402568</v>
          </cell>
          <cell r="H32">
            <v>835613</v>
          </cell>
        </row>
        <row r="33">
          <cell r="G33">
            <v>288869</v>
          </cell>
          <cell r="H33">
            <v>47272</v>
          </cell>
        </row>
        <row r="34">
          <cell r="H34">
            <v>533960</v>
          </cell>
        </row>
        <row r="38">
          <cell r="H38">
            <v>2345758</v>
          </cell>
        </row>
        <row r="43">
          <cell r="F43">
            <v>7416</v>
          </cell>
          <cell r="G43">
            <v>57208</v>
          </cell>
        </row>
      </sheetData>
      <sheetData sheetId="5">
        <row r="24">
          <cell r="E24">
            <v>4104213</v>
          </cell>
        </row>
        <row r="25">
          <cell r="E25">
            <v>299990</v>
          </cell>
          <cell r="F25">
            <v>585537</v>
          </cell>
          <cell r="G25">
            <v>686842</v>
          </cell>
        </row>
        <row r="26">
          <cell r="E26">
            <v>5368</v>
          </cell>
        </row>
        <row r="32">
          <cell r="G32">
            <v>1073100</v>
          </cell>
          <cell r="H32">
            <v>976262</v>
          </cell>
        </row>
        <row r="33">
          <cell r="G33">
            <v>118596</v>
          </cell>
          <cell r="H33">
            <v>41670</v>
          </cell>
        </row>
        <row r="34">
          <cell r="H34">
            <v>497156</v>
          </cell>
        </row>
        <row r="38">
          <cell r="H38">
            <v>2147336</v>
          </cell>
        </row>
        <row r="43">
          <cell r="F43">
            <v>5155</v>
          </cell>
          <cell r="G43">
            <v>215025</v>
          </cell>
        </row>
      </sheetData>
      <sheetData sheetId="6">
        <row r="24">
          <cell r="E24">
            <v>3993918</v>
          </cell>
        </row>
        <row r="25">
          <cell r="E25">
            <v>253854</v>
          </cell>
          <cell r="F25">
            <v>708937</v>
          </cell>
          <cell r="G25">
            <v>627141</v>
          </cell>
        </row>
        <row r="26">
          <cell r="E26">
            <v>10523</v>
          </cell>
        </row>
        <row r="32">
          <cell r="G32">
            <v>1182469</v>
          </cell>
          <cell r="H32">
            <v>914966</v>
          </cell>
        </row>
        <row r="33">
          <cell r="G33">
            <v>112255</v>
          </cell>
          <cell r="H33">
            <v>41506</v>
          </cell>
        </row>
        <row r="34">
          <cell r="H34">
            <v>467059</v>
          </cell>
        </row>
        <row r="38">
          <cell r="H38">
            <v>2371121</v>
          </cell>
        </row>
        <row r="43">
          <cell r="F43">
            <v>4731</v>
          </cell>
          <cell r="G43">
            <v>127356</v>
          </cell>
        </row>
      </sheetData>
      <sheetData sheetId="7">
        <row r="24">
          <cell r="E24">
            <v>4295599</v>
          </cell>
        </row>
        <row r="25">
          <cell r="E25">
            <v>280164</v>
          </cell>
          <cell r="F25">
            <v>280912</v>
          </cell>
          <cell r="G25">
            <v>646665</v>
          </cell>
        </row>
        <row r="26">
          <cell r="E26">
            <v>24083</v>
          </cell>
        </row>
        <row r="32">
          <cell r="G32">
            <v>1251021</v>
          </cell>
          <cell r="H32">
            <v>894589</v>
          </cell>
        </row>
        <row r="33">
          <cell r="G33">
            <v>125080</v>
          </cell>
          <cell r="H33">
            <v>37020</v>
          </cell>
        </row>
        <row r="34">
          <cell r="H34">
            <v>510537</v>
          </cell>
        </row>
        <row r="38">
          <cell r="H38">
            <v>2472432</v>
          </cell>
        </row>
        <row r="43">
          <cell r="F43">
            <v>4911</v>
          </cell>
          <cell r="G43">
            <v>49626</v>
          </cell>
        </row>
      </sheetData>
      <sheetData sheetId="8">
        <row r="24">
          <cell r="E24">
            <v>4667168</v>
          </cell>
        </row>
        <row r="25">
          <cell r="E25">
            <v>311168</v>
          </cell>
          <cell r="F25">
            <v>942276</v>
          </cell>
          <cell r="G25">
            <v>570836</v>
          </cell>
        </row>
        <row r="26">
          <cell r="E26">
            <v>42123</v>
          </cell>
        </row>
        <row r="32">
          <cell r="G32">
            <v>1255639</v>
          </cell>
          <cell r="H32">
            <v>982590</v>
          </cell>
        </row>
        <row r="33">
          <cell r="G33">
            <v>141799</v>
          </cell>
          <cell r="H33">
            <v>38902</v>
          </cell>
        </row>
        <row r="34">
          <cell r="H34">
            <v>539036</v>
          </cell>
        </row>
        <row r="38">
          <cell r="H38">
            <v>2810440</v>
          </cell>
        </row>
        <row r="43">
          <cell r="F43">
            <v>6014</v>
          </cell>
          <cell r="G43">
            <v>179189</v>
          </cell>
        </row>
      </sheetData>
      <sheetData sheetId="9">
        <row r="24">
          <cell r="E24">
            <v>5145287</v>
          </cell>
        </row>
        <row r="25">
          <cell r="E25">
            <v>368932</v>
          </cell>
          <cell r="F25">
            <v>947016</v>
          </cell>
          <cell r="G25">
            <v>851480</v>
          </cell>
        </row>
        <row r="26">
          <cell r="E26">
            <v>70494</v>
          </cell>
        </row>
        <row r="32">
          <cell r="G32">
            <v>1595449</v>
          </cell>
          <cell r="H32">
            <v>1082461</v>
          </cell>
        </row>
        <row r="33">
          <cell r="G33">
            <v>203062</v>
          </cell>
          <cell r="H33">
            <v>49160</v>
          </cell>
        </row>
        <row r="34">
          <cell r="H34">
            <v>604488</v>
          </cell>
        </row>
        <row r="38">
          <cell r="H38">
            <v>2685825</v>
          </cell>
        </row>
        <row r="43">
          <cell r="F43">
            <v>8280</v>
          </cell>
          <cell r="G43">
            <v>268888</v>
          </cell>
        </row>
      </sheetData>
      <sheetData sheetId="10">
        <row r="24">
          <cell r="E24">
            <v>5221312</v>
          </cell>
        </row>
        <row r="25">
          <cell r="E25">
            <v>433420</v>
          </cell>
          <cell r="F25">
            <v>952824</v>
          </cell>
          <cell r="G25">
            <v>1204631</v>
          </cell>
        </row>
        <row r="26">
          <cell r="E26">
            <v>99480</v>
          </cell>
        </row>
        <row r="32">
          <cell r="G32">
            <v>2007302</v>
          </cell>
          <cell r="H32">
            <v>1241144</v>
          </cell>
        </row>
        <row r="33">
          <cell r="G33">
            <v>230606</v>
          </cell>
          <cell r="H33">
            <v>50158</v>
          </cell>
        </row>
        <row r="39">
          <cell r="H39">
            <v>558069</v>
          </cell>
        </row>
        <row r="40">
          <cell r="H40">
            <v>69</v>
          </cell>
        </row>
        <row r="46">
          <cell r="H46">
            <v>2547089</v>
          </cell>
        </row>
        <row r="47">
          <cell r="H47">
            <v>353</v>
          </cell>
        </row>
        <row r="49">
          <cell r="F49">
            <v>1010</v>
          </cell>
          <cell r="G49">
            <v>283662</v>
          </cell>
        </row>
      </sheetData>
      <sheetData sheetId="11">
        <row r="24">
          <cell r="E24">
            <v>5969407</v>
          </cell>
        </row>
        <row r="25">
          <cell r="E25">
            <v>479800</v>
          </cell>
          <cell r="F25">
            <v>1134648</v>
          </cell>
          <cell r="G25">
            <v>1425792</v>
          </cell>
        </row>
        <row r="26">
          <cell r="E26">
            <v>45212</v>
          </cell>
        </row>
        <row r="32">
          <cell r="G32">
            <v>1989305</v>
          </cell>
          <cell r="H32">
            <v>1141150</v>
          </cell>
        </row>
        <row r="33">
          <cell r="G33">
            <v>236321</v>
          </cell>
          <cell r="H33">
            <v>50735</v>
          </cell>
        </row>
        <row r="39">
          <cell r="H39">
            <v>697814</v>
          </cell>
        </row>
        <row r="40">
          <cell r="H40">
            <v>32</v>
          </cell>
        </row>
        <row r="46">
          <cell r="H46">
            <v>2887603</v>
          </cell>
        </row>
        <row r="47">
          <cell r="H47">
            <v>415</v>
          </cell>
        </row>
        <row r="49">
          <cell r="F49">
            <v>11788</v>
          </cell>
          <cell r="G49">
            <v>516068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1 полгода"/>
      <sheetName val="июль "/>
      <sheetName val="август"/>
    </sheetNames>
    <sheetDataSet>
      <sheetData sheetId="0">
        <row r="24">
          <cell r="E24">
            <v>5809412</v>
          </cell>
        </row>
        <row r="25">
          <cell r="E25">
            <v>449120</v>
          </cell>
          <cell r="F25">
            <v>1044492</v>
          </cell>
          <cell r="G25">
            <v>1245214</v>
          </cell>
        </row>
        <row r="26">
          <cell r="E26">
            <v>136843</v>
          </cell>
        </row>
        <row r="32">
          <cell r="G32">
            <v>2404314</v>
          </cell>
          <cell r="H32">
            <v>1428218</v>
          </cell>
        </row>
        <row r="33">
          <cell r="G33">
            <v>255788</v>
          </cell>
          <cell r="H33">
            <v>53758</v>
          </cell>
        </row>
        <row r="39">
          <cell r="H39">
            <v>632853</v>
          </cell>
        </row>
        <row r="40">
          <cell r="H40">
            <v>11</v>
          </cell>
        </row>
        <row r="46">
          <cell r="H46">
            <v>2872025</v>
          </cell>
        </row>
        <row r="47">
          <cell r="H47">
            <v>521</v>
          </cell>
        </row>
        <row r="49">
          <cell r="F49">
            <v>10816</v>
          </cell>
          <cell r="G49">
            <v>201028</v>
          </cell>
        </row>
      </sheetData>
      <sheetData sheetId="1">
        <row r="24">
          <cell r="E24">
            <v>5062740</v>
          </cell>
        </row>
        <row r="25">
          <cell r="E25">
            <v>388228</v>
          </cell>
          <cell r="F25">
            <v>908964</v>
          </cell>
          <cell r="G25">
            <v>1079092</v>
          </cell>
        </row>
        <row r="26">
          <cell r="E26">
            <v>100336</v>
          </cell>
        </row>
        <row r="32">
          <cell r="G32">
            <v>2179265</v>
          </cell>
          <cell r="H32">
            <v>1352900</v>
          </cell>
        </row>
        <row r="33">
          <cell r="G33">
            <v>224654</v>
          </cell>
          <cell r="H33">
            <v>46658</v>
          </cell>
        </row>
        <row r="39">
          <cell r="H39">
            <v>769365</v>
          </cell>
        </row>
        <row r="40">
          <cell r="H40">
            <v>0</v>
          </cell>
        </row>
        <row r="46">
          <cell r="H46">
            <v>3254134</v>
          </cell>
        </row>
        <row r="47">
          <cell r="H47">
            <v>279</v>
          </cell>
        </row>
        <row r="49">
          <cell r="F49">
            <v>-10816</v>
          </cell>
          <cell r="G49">
            <v>-128570</v>
          </cell>
        </row>
      </sheetData>
      <sheetData sheetId="2">
        <row r="24">
          <cell r="E24">
            <v>5346652</v>
          </cell>
        </row>
        <row r="25">
          <cell r="E25">
            <v>425812</v>
          </cell>
          <cell r="F25">
            <v>948000</v>
          </cell>
          <cell r="G25">
            <v>1206727</v>
          </cell>
        </row>
        <row r="26">
          <cell r="E26">
            <v>78585</v>
          </cell>
        </row>
        <row r="32">
          <cell r="G32">
            <v>1868017</v>
          </cell>
          <cell r="H32">
            <v>1098520</v>
          </cell>
        </row>
        <row r="33">
          <cell r="G33">
            <v>211605</v>
          </cell>
          <cell r="H33">
            <v>40863</v>
          </cell>
        </row>
        <row r="39">
          <cell r="H39">
            <v>668722</v>
          </cell>
        </row>
        <row r="40">
          <cell r="H40">
            <v>26</v>
          </cell>
        </row>
        <row r="46">
          <cell r="H46">
            <v>2742761</v>
          </cell>
        </row>
        <row r="47">
          <cell r="H47">
            <v>233</v>
          </cell>
        </row>
        <row r="49">
          <cell r="F49">
            <v>10911</v>
          </cell>
          <cell r="G49">
            <v>320489</v>
          </cell>
        </row>
      </sheetData>
      <sheetData sheetId="3">
        <row r="24">
          <cell r="E24">
            <v>4645136</v>
          </cell>
        </row>
        <row r="25">
          <cell r="E25">
            <v>350876</v>
          </cell>
          <cell r="F25">
            <v>743664</v>
          </cell>
          <cell r="G25">
            <v>974033</v>
          </cell>
        </row>
        <row r="26">
          <cell r="E26">
            <v>126572</v>
          </cell>
        </row>
        <row r="32">
          <cell r="G32">
            <v>1854321</v>
          </cell>
          <cell r="H32">
            <v>1164481</v>
          </cell>
        </row>
        <row r="33">
          <cell r="G33">
            <v>203680</v>
          </cell>
          <cell r="H33">
            <v>42791</v>
          </cell>
        </row>
        <row r="39">
          <cell r="H39">
            <v>618017</v>
          </cell>
        </row>
        <row r="40">
          <cell r="H40">
            <v>0</v>
          </cell>
        </row>
        <row r="46">
          <cell r="H46">
            <v>2454982</v>
          </cell>
        </row>
        <row r="47">
          <cell r="H47">
            <v>278</v>
          </cell>
        </row>
        <row r="49">
          <cell r="F49">
            <v>8777</v>
          </cell>
          <cell r="G49">
            <v>65418</v>
          </cell>
        </row>
      </sheetData>
      <sheetData sheetId="4">
        <row r="24">
          <cell r="E24">
            <v>3922904</v>
          </cell>
        </row>
        <row r="25">
          <cell r="E25">
            <v>278164</v>
          </cell>
          <cell r="F25">
            <v>619392</v>
          </cell>
          <cell r="G25">
            <v>933684</v>
          </cell>
        </row>
        <row r="26">
          <cell r="E26">
            <v>32725</v>
          </cell>
        </row>
        <row r="32">
          <cell r="G32">
            <v>1440053</v>
          </cell>
          <cell r="H32">
            <v>1099726</v>
          </cell>
        </row>
        <row r="33">
          <cell r="G33">
            <v>148937</v>
          </cell>
          <cell r="H33">
            <v>37947</v>
          </cell>
        </row>
        <row r="39">
          <cell r="H39">
            <v>520850</v>
          </cell>
        </row>
        <row r="40">
          <cell r="H40">
            <v>0</v>
          </cell>
        </row>
        <row r="46">
          <cell r="H46">
            <v>2345266</v>
          </cell>
        </row>
        <row r="47">
          <cell r="H47">
            <v>188</v>
          </cell>
        </row>
        <row r="49">
          <cell r="F49">
            <v>5737</v>
          </cell>
          <cell r="G49">
            <v>33803</v>
          </cell>
        </row>
      </sheetData>
      <sheetData sheetId="5">
        <row r="24">
          <cell r="E24">
            <v>3364775</v>
          </cell>
        </row>
        <row r="25">
          <cell r="E25">
            <v>194284</v>
          </cell>
          <cell r="F25">
            <v>593268</v>
          </cell>
          <cell r="G25">
            <v>936528</v>
          </cell>
        </row>
        <row r="26">
          <cell r="E26">
            <v>15336</v>
          </cell>
        </row>
        <row r="32">
          <cell r="G32">
            <v>1130752</v>
          </cell>
          <cell r="H32">
            <v>888311</v>
          </cell>
        </row>
        <row r="33">
          <cell r="G33">
            <v>89978</v>
          </cell>
          <cell r="H33">
            <v>33428</v>
          </cell>
        </row>
        <row r="39">
          <cell r="H39">
            <v>519524</v>
          </cell>
        </row>
        <row r="40">
          <cell r="H40">
            <v>159</v>
          </cell>
        </row>
        <row r="46">
          <cell r="H46">
            <v>2236812</v>
          </cell>
        </row>
        <row r="47">
          <cell r="H47">
            <v>224</v>
          </cell>
        </row>
        <row r="49">
          <cell r="F49">
            <v>1856</v>
          </cell>
          <cell r="G49">
            <v>45877</v>
          </cell>
        </row>
      </sheetData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1 полугодие"/>
      <sheetName val="2 полугодие"/>
      <sheetName val="Лист1"/>
    </sheetNames>
    <sheetDataSet>
      <sheetData sheetId="0">
        <row r="22">
          <cell r="D22">
            <v>8244225</v>
          </cell>
        </row>
        <row r="24">
          <cell r="E24">
            <v>6016534</v>
          </cell>
        </row>
        <row r="25">
          <cell r="D25">
            <v>2227691</v>
          </cell>
          <cell r="E25">
            <v>487430</v>
          </cell>
          <cell r="F25">
            <v>942984</v>
          </cell>
          <cell r="G25">
            <v>854504</v>
          </cell>
        </row>
        <row r="26">
          <cell r="E26">
            <v>120957</v>
          </cell>
        </row>
        <row r="32">
          <cell r="G32">
            <v>1976954</v>
          </cell>
          <cell r="H32">
            <v>1371433</v>
          </cell>
        </row>
        <row r="33">
          <cell r="G33">
            <v>238363</v>
          </cell>
          <cell r="H33">
            <v>74339</v>
          </cell>
        </row>
        <row r="34">
          <cell r="H34">
            <v>643771</v>
          </cell>
        </row>
        <row r="38">
          <cell r="H38">
            <v>2732153</v>
          </cell>
        </row>
        <row r="43">
          <cell r="F43">
            <v>12722</v>
          </cell>
          <cell r="G43">
            <v>293982</v>
          </cell>
        </row>
      </sheetData>
      <sheetData sheetId="1">
        <row r="22">
          <cell r="D22">
            <v>7711490</v>
          </cell>
        </row>
        <row r="24">
          <cell r="E24">
            <v>5407875</v>
          </cell>
        </row>
        <row r="25">
          <cell r="D25">
            <v>2303615</v>
          </cell>
          <cell r="E25">
            <v>416120</v>
          </cell>
          <cell r="F25">
            <v>932256</v>
          </cell>
          <cell r="G25">
            <v>955239</v>
          </cell>
        </row>
        <row r="26">
          <cell r="E26">
            <v>91166</v>
          </cell>
        </row>
        <row r="32">
          <cell r="G32">
            <v>1935368</v>
          </cell>
          <cell r="H32">
            <v>1320690</v>
          </cell>
        </row>
        <row r="33">
          <cell r="G33">
            <v>107339</v>
          </cell>
          <cell r="H33">
            <v>35662</v>
          </cell>
        </row>
        <row r="34">
          <cell r="H34">
            <v>778496</v>
          </cell>
        </row>
        <row r="38">
          <cell r="H38">
            <v>3230849</v>
          </cell>
        </row>
        <row r="43">
          <cell r="F43">
            <v>10916</v>
          </cell>
          <cell r="G43">
            <v>57276</v>
          </cell>
        </row>
      </sheetData>
      <sheetData sheetId="2">
        <row r="22">
          <cell r="D22">
            <v>7467722</v>
          </cell>
        </row>
        <row r="24">
          <cell r="E24">
            <v>5326598</v>
          </cell>
        </row>
        <row r="25">
          <cell r="D25">
            <v>2141124</v>
          </cell>
          <cell r="E25">
            <v>432650</v>
          </cell>
          <cell r="F25">
            <v>879567</v>
          </cell>
          <cell r="G25">
            <v>828907</v>
          </cell>
        </row>
        <row r="26">
          <cell r="E26">
            <v>80655</v>
          </cell>
        </row>
        <row r="32">
          <cell r="G32">
            <v>1855313</v>
          </cell>
          <cell r="H32">
            <v>1365408</v>
          </cell>
        </row>
        <row r="33">
          <cell r="G33">
            <v>123667</v>
          </cell>
          <cell r="H33">
            <v>37982</v>
          </cell>
        </row>
        <row r="34">
          <cell r="H34">
            <v>617629</v>
          </cell>
        </row>
        <row r="38">
          <cell r="H38">
            <v>2613769</v>
          </cell>
        </row>
        <row r="43">
          <cell r="F43">
            <v>11798</v>
          </cell>
          <cell r="G43">
            <v>266283</v>
          </cell>
        </row>
      </sheetData>
      <sheetData sheetId="3">
        <row r="22">
          <cell r="D22">
            <v>6327473</v>
          </cell>
        </row>
        <row r="24">
          <cell r="E24">
            <v>4580417</v>
          </cell>
        </row>
        <row r="25">
          <cell r="D25">
            <v>1747056</v>
          </cell>
          <cell r="E25">
            <v>347820</v>
          </cell>
          <cell r="F25">
            <v>703566</v>
          </cell>
          <cell r="G25">
            <v>695670</v>
          </cell>
        </row>
        <row r="26">
          <cell r="E26">
            <v>46703</v>
          </cell>
        </row>
        <row r="32">
          <cell r="G32">
            <v>1711213</v>
          </cell>
          <cell r="H32">
            <v>1169097</v>
          </cell>
        </row>
        <row r="33">
          <cell r="G33">
            <v>100386</v>
          </cell>
          <cell r="H33">
            <v>29541</v>
          </cell>
        </row>
        <row r="34">
          <cell r="H34">
            <v>552545</v>
          </cell>
        </row>
        <row r="38">
          <cell r="H38">
            <v>2538949</v>
          </cell>
        </row>
        <row r="43">
          <cell r="F43">
            <v>9061</v>
          </cell>
          <cell r="G43">
            <v>48389</v>
          </cell>
        </row>
      </sheetData>
      <sheetData sheetId="4">
        <row r="22">
          <cell r="D22">
            <v>5727083</v>
          </cell>
        </row>
        <row r="24">
          <cell r="E24">
            <v>4151244</v>
          </cell>
        </row>
        <row r="25">
          <cell r="D25">
            <v>1575839</v>
          </cell>
          <cell r="E25">
            <v>309570</v>
          </cell>
          <cell r="F25">
            <v>661448</v>
          </cell>
          <cell r="G25">
            <v>604821</v>
          </cell>
        </row>
        <row r="26">
          <cell r="E26">
            <v>33682</v>
          </cell>
        </row>
        <row r="32">
          <cell r="G32">
            <v>1463833</v>
          </cell>
          <cell r="H32">
            <v>974977</v>
          </cell>
        </row>
        <row r="33">
          <cell r="G33">
            <v>88881</v>
          </cell>
          <cell r="H33">
            <v>30542</v>
          </cell>
        </row>
        <row r="34">
          <cell r="H34">
            <v>534977</v>
          </cell>
        </row>
        <row r="38">
          <cell r="H38">
            <v>2343953</v>
          </cell>
        </row>
        <row r="43">
          <cell r="F43">
            <v>7684</v>
          </cell>
          <cell r="G43">
            <v>69254</v>
          </cell>
        </row>
      </sheetData>
      <sheetData sheetId="5">
        <row r="22">
          <cell r="D22">
            <v>5292521</v>
          </cell>
        </row>
        <row r="24">
          <cell r="E24">
            <v>3930535</v>
          </cell>
        </row>
        <row r="25">
          <cell r="D25">
            <v>1361986</v>
          </cell>
          <cell r="E25">
            <v>239110</v>
          </cell>
          <cell r="F25">
            <v>563378</v>
          </cell>
          <cell r="G25">
            <v>559498</v>
          </cell>
        </row>
        <row r="26">
          <cell r="E26">
            <v>14143</v>
          </cell>
        </row>
        <row r="32">
          <cell r="G32">
            <v>1226201</v>
          </cell>
          <cell r="H32">
            <v>903694</v>
          </cell>
        </row>
        <row r="33">
          <cell r="G33">
            <v>64559</v>
          </cell>
          <cell r="H33">
            <v>27161</v>
          </cell>
        </row>
        <row r="34">
          <cell r="H34">
            <v>421882</v>
          </cell>
        </row>
        <row r="38">
          <cell r="H38">
            <v>2062433</v>
          </cell>
        </row>
        <row r="43">
          <cell r="F43">
            <v>4758</v>
          </cell>
          <cell r="G43">
            <v>188849</v>
          </cell>
        </row>
      </sheetData>
      <sheetData sheetId="6">
        <row r="22">
          <cell r="D22">
            <v>4782932</v>
          </cell>
        </row>
        <row r="24">
          <cell r="E24">
            <v>3454510</v>
          </cell>
        </row>
        <row r="25">
          <cell r="D25">
            <v>1328422</v>
          </cell>
          <cell r="E25">
            <v>135320</v>
          </cell>
          <cell r="F25">
            <v>642042</v>
          </cell>
          <cell r="G25">
            <v>551060</v>
          </cell>
        </row>
        <row r="26">
          <cell r="E26">
            <v>9908</v>
          </cell>
        </row>
        <row r="32">
          <cell r="G32">
            <v>1072058</v>
          </cell>
          <cell r="H32">
            <v>850243</v>
          </cell>
        </row>
        <row r="33">
          <cell r="G33">
            <v>56140</v>
          </cell>
          <cell r="H33">
            <v>18453</v>
          </cell>
        </row>
        <row r="34">
          <cell r="H34">
            <v>438308</v>
          </cell>
        </row>
        <row r="38">
          <cell r="H38">
            <v>2280807</v>
          </cell>
        </row>
        <row r="43">
          <cell r="F43">
            <v>4076</v>
          </cell>
          <cell r="G43">
            <v>15409</v>
          </cell>
        </row>
      </sheetData>
      <sheetData sheetId="7">
        <row r="22">
          <cell r="D22">
            <v>5549110</v>
          </cell>
        </row>
        <row r="24">
          <cell r="E24">
            <v>3929561</v>
          </cell>
        </row>
        <row r="25">
          <cell r="D25">
            <v>1619549</v>
          </cell>
          <cell r="E25">
            <v>236250</v>
          </cell>
          <cell r="F25">
            <v>689172</v>
          </cell>
          <cell r="G25">
            <v>694127</v>
          </cell>
        </row>
        <row r="26">
          <cell r="E26">
            <v>2796</v>
          </cell>
        </row>
        <row r="32">
          <cell r="G32">
            <v>1217561</v>
          </cell>
          <cell r="H32">
            <v>828924</v>
          </cell>
        </row>
        <row r="33">
          <cell r="G33">
            <v>74835</v>
          </cell>
          <cell r="H33">
            <v>23613</v>
          </cell>
        </row>
        <row r="34">
          <cell r="H34">
            <v>426117</v>
          </cell>
        </row>
        <row r="38">
          <cell r="H38">
            <v>2020933</v>
          </cell>
        </row>
        <row r="43">
          <cell r="F43">
            <v>5417</v>
          </cell>
          <cell r="G43">
            <v>197989</v>
          </cell>
        </row>
      </sheetData>
      <sheetData sheetId="8">
        <row r="22">
          <cell r="D22">
            <v>6118872</v>
          </cell>
        </row>
        <row r="24">
          <cell r="E24">
            <v>4029155</v>
          </cell>
        </row>
        <row r="25">
          <cell r="D25">
            <v>2089717</v>
          </cell>
          <cell r="E25">
            <v>299360</v>
          </cell>
          <cell r="F25">
            <v>775917</v>
          </cell>
          <cell r="G25">
            <v>1014440</v>
          </cell>
        </row>
        <row r="26">
          <cell r="E26">
            <v>20240</v>
          </cell>
        </row>
        <row r="32">
          <cell r="G32">
            <v>1439074</v>
          </cell>
          <cell r="H32">
            <v>1077100</v>
          </cell>
        </row>
        <row r="33">
          <cell r="G33">
            <v>75438</v>
          </cell>
          <cell r="H33">
            <v>32959</v>
          </cell>
        </row>
        <row r="34">
          <cell r="H34">
            <v>446776</v>
          </cell>
        </row>
        <row r="38">
          <cell r="H38">
            <v>2197301</v>
          </cell>
        </row>
        <row r="43">
          <cell r="F43">
            <v>5817</v>
          </cell>
          <cell r="G43">
            <v>218323</v>
          </cell>
        </row>
      </sheetData>
      <sheetData sheetId="9">
        <row r="22">
          <cell r="D22">
            <v>6878803</v>
          </cell>
        </row>
        <row r="24">
          <cell r="E24">
            <v>4823155</v>
          </cell>
        </row>
        <row r="25">
          <cell r="D25">
            <v>2055648</v>
          </cell>
          <cell r="E25">
            <v>361540</v>
          </cell>
          <cell r="F25">
            <v>815438</v>
          </cell>
          <cell r="G25">
            <v>878670</v>
          </cell>
        </row>
        <row r="26">
          <cell r="E26">
            <v>45804</v>
          </cell>
        </row>
        <row r="32">
          <cell r="G32">
            <v>1546822</v>
          </cell>
          <cell r="H32">
            <v>1050298</v>
          </cell>
        </row>
        <row r="33">
          <cell r="G33">
            <v>97932</v>
          </cell>
          <cell r="H33">
            <v>37702</v>
          </cell>
        </row>
        <row r="34">
          <cell r="H34">
            <v>548421</v>
          </cell>
        </row>
        <row r="38">
          <cell r="H38">
            <v>2572485</v>
          </cell>
        </row>
        <row r="43">
          <cell r="F43">
            <v>7935</v>
          </cell>
          <cell r="G43">
            <v>245388</v>
          </cell>
        </row>
      </sheetData>
      <sheetData sheetId="10">
        <row r="22">
          <cell r="D22">
            <v>7591705</v>
          </cell>
        </row>
        <row r="24">
          <cell r="E24">
            <v>5408089</v>
          </cell>
        </row>
        <row r="25">
          <cell r="D25">
            <v>2183616</v>
          </cell>
          <cell r="E25">
            <v>404260</v>
          </cell>
          <cell r="F25">
            <v>853034</v>
          </cell>
          <cell r="G25">
            <v>926322</v>
          </cell>
        </row>
        <row r="26">
          <cell r="E26">
            <v>91131</v>
          </cell>
        </row>
        <row r="32">
          <cell r="G32">
            <v>1957564</v>
          </cell>
          <cell r="H32">
            <v>1307422</v>
          </cell>
        </row>
        <row r="33">
          <cell r="G33">
            <v>112085</v>
          </cell>
          <cell r="H33">
            <v>41765</v>
          </cell>
        </row>
        <row r="39">
          <cell r="H39">
            <v>566510</v>
          </cell>
        </row>
        <row r="45">
          <cell r="H45">
            <v>2473329</v>
          </cell>
        </row>
        <row r="47">
          <cell r="F47">
            <v>9696</v>
          </cell>
          <cell r="G47">
            <v>270786</v>
          </cell>
        </row>
      </sheetData>
      <sheetData sheetId="11">
        <row r="22">
          <cell r="D22">
            <v>8276311</v>
          </cell>
        </row>
        <row r="24">
          <cell r="E24">
            <v>5864200</v>
          </cell>
        </row>
        <row r="25">
          <cell r="D25">
            <v>2412111</v>
          </cell>
          <cell r="E25">
            <v>2412111</v>
          </cell>
        </row>
        <row r="26">
          <cell r="E26">
            <v>94487</v>
          </cell>
        </row>
        <row r="32">
          <cell r="G32">
            <v>2108425</v>
          </cell>
          <cell r="H32">
            <v>1260220</v>
          </cell>
        </row>
        <row r="33">
          <cell r="G33">
            <v>125623</v>
          </cell>
          <cell r="H33">
            <v>44063</v>
          </cell>
        </row>
        <row r="39">
          <cell r="H39">
            <v>610477</v>
          </cell>
        </row>
        <row r="45">
          <cell r="H45">
            <v>2827332</v>
          </cell>
        </row>
        <row r="47">
          <cell r="F47">
            <v>11087</v>
          </cell>
          <cell r="G47">
            <v>317285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передача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topLeftCell="A2" zoomScaleNormal="100" workbookViewId="0">
      <selection activeCell="E45" sqref="E45"/>
    </sheetView>
  </sheetViews>
  <sheetFormatPr defaultColWidth="11.5703125" defaultRowHeight="12.75"/>
  <cols>
    <col min="1" max="1" width="6.42578125" customWidth="1"/>
    <col min="2" max="2" width="46.28515625" customWidth="1"/>
    <col min="3" max="3" width="8.140625" customWidth="1"/>
    <col min="4" max="4" width="14.7109375" customWidth="1"/>
    <col min="5" max="5" width="14.28515625" style="1" customWidth="1"/>
    <col min="6" max="6" width="13" style="1" bestFit="1" customWidth="1"/>
    <col min="7" max="7" width="14.5703125" style="1" customWidth="1"/>
    <col min="8" max="8" width="16.28515625" style="1" customWidth="1"/>
    <col min="257" max="257" width="6.42578125" customWidth="1"/>
    <col min="258" max="258" width="46.28515625" customWidth="1"/>
    <col min="259" max="259" width="8.140625" customWidth="1"/>
    <col min="260" max="260" width="14.7109375" customWidth="1"/>
    <col min="261" max="261" width="14.28515625" customWidth="1"/>
    <col min="262" max="262" width="13" bestFit="1" customWidth="1"/>
    <col min="263" max="263" width="14.5703125" customWidth="1"/>
    <col min="264" max="264" width="16.28515625" customWidth="1"/>
    <col min="513" max="513" width="6.42578125" customWidth="1"/>
    <col min="514" max="514" width="46.28515625" customWidth="1"/>
    <col min="515" max="515" width="8.140625" customWidth="1"/>
    <col min="516" max="516" width="14.7109375" customWidth="1"/>
    <col min="517" max="517" width="14.28515625" customWidth="1"/>
    <col min="518" max="518" width="13" bestFit="1" customWidth="1"/>
    <col min="519" max="519" width="14.5703125" customWidth="1"/>
    <col min="520" max="520" width="16.28515625" customWidth="1"/>
    <col min="769" max="769" width="6.42578125" customWidth="1"/>
    <col min="770" max="770" width="46.28515625" customWidth="1"/>
    <col min="771" max="771" width="8.140625" customWidth="1"/>
    <col min="772" max="772" width="14.7109375" customWidth="1"/>
    <col min="773" max="773" width="14.28515625" customWidth="1"/>
    <col min="774" max="774" width="13" bestFit="1" customWidth="1"/>
    <col min="775" max="775" width="14.5703125" customWidth="1"/>
    <col min="776" max="776" width="16.28515625" customWidth="1"/>
    <col min="1025" max="1025" width="6.42578125" customWidth="1"/>
    <col min="1026" max="1026" width="46.28515625" customWidth="1"/>
    <col min="1027" max="1027" width="8.140625" customWidth="1"/>
    <col min="1028" max="1028" width="14.7109375" customWidth="1"/>
    <col min="1029" max="1029" width="14.28515625" customWidth="1"/>
    <col min="1030" max="1030" width="13" bestFit="1" customWidth="1"/>
    <col min="1031" max="1031" width="14.5703125" customWidth="1"/>
    <col min="1032" max="1032" width="16.28515625" customWidth="1"/>
    <col min="1281" max="1281" width="6.42578125" customWidth="1"/>
    <col min="1282" max="1282" width="46.28515625" customWidth="1"/>
    <col min="1283" max="1283" width="8.140625" customWidth="1"/>
    <col min="1284" max="1284" width="14.7109375" customWidth="1"/>
    <col min="1285" max="1285" width="14.28515625" customWidth="1"/>
    <col min="1286" max="1286" width="13" bestFit="1" customWidth="1"/>
    <col min="1287" max="1287" width="14.5703125" customWidth="1"/>
    <col min="1288" max="1288" width="16.28515625" customWidth="1"/>
    <col min="1537" max="1537" width="6.42578125" customWidth="1"/>
    <col min="1538" max="1538" width="46.28515625" customWidth="1"/>
    <col min="1539" max="1539" width="8.140625" customWidth="1"/>
    <col min="1540" max="1540" width="14.7109375" customWidth="1"/>
    <col min="1541" max="1541" width="14.28515625" customWidth="1"/>
    <col min="1542" max="1542" width="13" bestFit="1" customWidth="1"/>
    <col min="1543" max="1543" width="14.5703125" customWidth="1"/>
    <col min="1544" max="1544" width="16.28515625" customWidth="1"/>
    <col min="1793" max="1793" width="6.42578125" customWidth="1"/>
    <col min="1794" max="1794" width="46.28515625" customWidth="1"/>
    <col min="1795" max="1795" width="8.140625" customWidth="1"/>
    <col min="1796" max="1796" width="14.7109375" customWidth="1"/>
    <col min="1797" max="1797" width="14.28515625" customWidth="1"/>
    <col min="1798" max="1798" width="13" bestFit="1" customWidth="1"/>
    <col min="1799" max="1799" width="14.5703125" customWidth="1"/>
    <col min="1800" max="1800" width="16.28515625" customWidth="1"/>
    <col min="2049" max="2049" width="6.42578125" customWidth="1"/>
    <col min="2050" max="2050" width="46.28515625" customWidth="1"/>
    <col min="2051" max="2051" width="8.140625" customWidth="1"/>
    <col min="2052" max="2052" width="14.7109375" customWidth="1"/>
    <col min="2053" max="2053" width="14.28515625" customWidth="1"/>
    <col min="2054" max="2054" width="13" bestFit="1" customWidth="1"/>
    <col min="2055" max="2055" width="14.5703125" customWidth="1"/>
    <col min="2056" max="2056" width="16.28515625" customWidth="1"/>
    <col min="2305" max="2305" width="6.42578125" customWidth="1"/>
    <col min="2306" max="2306" width="46.28515625" customWidth="1"/>
    <col min="2307" max="2307" width="8.140625" customWidth="1"/>
    <col min="2308" max="2308" width="14.7109375" customWidth="1"/>
    <col min="2309" max="2309" width="14.28515625" customWidth="1"/>
    <col min="2310" max="2310" width="13" bestFit="1" customWidth="1"/>
    <col min="2311" max="2311" width="14.5703125" customWidth="1"/>
    <col min="2312" max="2312" width="16.28515625" customWidth="1"/>
    <col min="2561" max="2561" width="6.42578125" customWidth="1"/>
    <col min="2562" max="2562" width="46.28515625" customWidth="1"/>
    <col min="2563" max="2563" width="8.140625" customWidth="1"/>
    <col min="2564" max="2564" width="14.7109375" customWidth="1"/>
    <col min="2565" max="2565" width="14.28515625" customWidth="1"/>
    <col min="2566" max="2566" width="13" bestFit="1" customWidth="1"/>
    <col min="2567" max="2567" width="14.5703125" customWidth="1"/>
    <col min="2568" max="2568" width="16.28515625" customWidth="1"/>
    <col min="2817" max="2817" width="6.42578125" customWidth="1"/>
    <col min="2818" max="2818" width="46.28515625" customWidth="1"/>
    <col min="2819" max="2819" width="8.140625" customWidth="1"/>
    <col min="2820" max="2820" width="14.7109375" customWidth="1"/>
    <col min="2821" max="2821" width="14.28515625" customWidth="1"/>
    <col min="2822" max="2822" width="13" bestFit="1" customWidth="1"/>
    <col min="2823" max="2823" width="14.5703125" customWidth="1"/>
    <col min="2824" max="2824" width="16.28515625" customWidth="1"/>
    <col min="3073" max="3073" width="6.42578125" customWidth="1"/>
    <col min="3074" max="3074" width="46.28515625" customWidth="1"/>
    <col min="3075" max="3075" width="8.140625" customWidth="1"/>
    <col min="3076" max="3076" width="14.7109375" customWidth="1"/>
    <col min="3077" max="3077" width="14.28515625" customWidth="1"/>
    <col min="3078" max="3078" width="13" bestFit="1" customWidth="1"/>
    <col min="3079" max="3079" width="14.5703125" customWidth="1"/>
    <col min="3080" max="3080" width="16.28515625" customWidth="1"/>
    <col min="3329" max="3329" width="6.42578125" customWidth="1"/>
    <col min="3330" max="3330" width="46.28515625" customWidth="1"/>
    <col min="3331" max="3331" width="8.140625" customWidth="1"/>
    <col min="3332" max="3332" width="14.7109375" customWidth="1"/>
    <col min="3333" max="3333" width="14.28515625" customWidth="1"/>
    <col min="3334" max="3334" width="13" bestFit="1" customWidth="1"/>
    <col min="3335" max="3335" width="14.5703125" customWidth="1"/>
    <col min="3336" max="3336" width="16.28515625" customWidth="1"/>
    <col min="3585" max="3585" width="6.42578125" customWidth="1"/>
    <col min="3586" max="3586" width="46.28515625" customWidth="1"/>
    <col min="3587" max="3587" width="8.140625" customWidth="1"/>
    <col min="3588" max="3588" width="14.7109375" customWidth="1"/>
    <col min="3589" max="3589" width="14.28515625" customWidth="1"/>
    <col min="3590" max="3590" width="13" bestFit="1" customWidth="1"/>
    <col min="3591" max="3591" width="14.5703125" customWidth="1"/>
    <col min="3592" max="3592" width="16.28515625" customWidth="1"/>
    <col min="3841" max="3841" width="6.42578125" customWidth="1"/>
    <col min="3842" max="3842" width="46.28515625" customWidth="1"/>
    <col min="3843" max="3843" width="8.140625" customWidth="1"/>
    <col min="3844" max="3844" width="14.7109375" customWidth="1"/>
    <col min="3845" max="3845" width="14.28515625" customWidth="1"/>
    <col min="3846" max="3846" width="13" bestFit="1" customWidth="1"/>
    <col min="3847" max="3847" width="14.5703125" customWidth="1"/>
    <col min="3848" max="3848" width="16.28515625" customWidth="1"/>
    <col min="4097" max="4097" width="6.42578125" customWidth="1"/>
    <col min="4098" max="4098" width="46.28515625" customWidth="1"/>
    <col min="4099" max="4099" width="8.140625" customWidth="1"/>
    <col min="4100" max="4100" width="14.7109375" customWidth="1"/>
    <col min="4101" max="4101" width="14.28515625" customWidth="1"/>
    <col min="4102" max="4102" width="13" bestFit="1" customWidth="1"/>
    <col min="4103" max="4103" width="14.5703125" customWidth="1"/>
    <col min="4104" max="4104" width="16.28515625" customWidth="1"/>
    <col min="4353" max="4353" width="6.42578125" customWidth="1"/>
    <col min="4354" max="4354" width="46.28515625" customWidth="1"/>
    <col min="4355" max="4355" width="8.140625" customWidth="1"/>
    <col min="4356" max="4356" width="14.7109375" customWidth="1"/>
    <col min="4357" max="4357" width="14.28515625" customWidth="1"/>
    <col min="4358" max="4358" width="13" bestFit="1" customWidth="1"/>
    <col min="4359" max="4359" width="14.5703125" customWidth="1"/>
    <col min="4360" max="4360" width="16.28515625" customWidth="1"/>
    <col min="4609" max="4609" width="6.42578125" customWidth="1"/>
    <col min="4610" max="4610" width="46.28515625" customWidth="1"/>
    <col min="4611" max="4611" width="8.140625" customWidth="1"/>
    <col min="4612" max="4612" width="14.7109375" customWidth="1"/>
    <col min="4613" max="4613" width="14.28515625" customWidth="1"/>
    <col min="4614" max="4614" width="13" bestFit="1" customWidth="1"/>
    <col min="4615" max="4615" width="14.5703125" customWidth="1"/>
    <col min="4616" max="4616" width="16.28515625" customWidth="1"/>
    <col min="4865" max="4865" width="6.42578125" customWidth="1"/>
    <col min="4866" max="4866" width="46.28515625" customWidth="1"/>
    <col min="4867" max="4867" width="8.140625" customWidth="1"/>
    <col min="4868" max="4868" width="14.7109375" customWidth="1"/>
    <col min="4869" max="4869" width="14.28515625" customWidth="1"/>
    <col min="4870" max="4870" width="13" bestFit="1" customWidth="1"/>
    <col min="4871" max="4871" width="14.5703125" customWidth="1"/>
    <col min="4872" max="4872" width="16.28515625" customWidth="1"/>
    <col min="5121" max="5121" width="6.42578125" customWidth="1"/>
    <col min="5122" max="5122" width="46.28515625" customWidth="1"/>
    <col min="5123" max="5123" width="8.140625" customWidth="1"/>
    <col min="5124" max="5124" width="14.7109375" customWidth="1"/>
    <col min="5125" max="5125" width="14.28515625" customWidth="1"/>
    <col min="5126" max="5126" width="13" bestFit="1" customWidth="1"/>
    <col min="5127" max="5127" width="14.5703125" customWidth="1"/>
    <col min="5128" max="5128" width="16.28515625" customWidth="1"/>
    <col min="5377" max="5377" width="6.42578125" customWidth="1"/>
    <col min="5378" max="5378" width="46.28515625" customWidth="1"/>
    <col min="5379" max="5379" width="8.140625" customWidth="1"/>
    <col min="5380" max="5380" width="14.7109375" customWidth="1"/>
    <col min="5381" max="5381" width="14.28515625" customWidth="1"/>
    <col min="5382" max="5382" width="13" bestFit="1" customWidth="1"/>
    <col min="5383" max="5383" width="14.5703125" customWidth="1"/>
    <col min="5384" max="5384" width="16.28515625" customWidth="1"/>
    <col min="5633" max="5633" width="6.42578125" customWidth="1"/>
    <col min="5634" max="5634" width="46.28515625" customWidth="1"/>
    <col min="5635" max="5635" width="8.140625" customWidth="1"/>
    <col min="5636" max="5636" width="14.7109375" customWidth="1"/>
    <col min="5637" max="5637" width="14.28515625" customWidth="1"/>
    <col min="5638" max="5638" width="13" bestFit="1" customWidth="1"/>
    <col min="5639" max="5639" width="14.5703125" customWidth="1"/>
    <col min="5640" max="5640" width="16.28515625" customWidth="1"/>
    <col min="5889" max="5889" width="6.42578125" customWidth="1"/>
    <col min="5890" max="5890" width="46.28515625" customWidth="1"/>
    <col min="5891" max="5891" width="8.140625" customWidth="1"/>
    <col min="5892" max="5892" width="14.7109375" customWidth="1"/>
    <col min="5893" max="5893" width="14.28515625" customWidth="1"/>
    <col min="5894" max="5894" width="13" bestFit="1" customWidth="1"/>
    <col min="5895" max="5895" width="14.5703125" customWidth="1"/>
    <col min="5896" max="5896" width="16.28515625" customWidth="1"/>
    <col min="6145" max="6145" width="6.42578125" customWidth="1"/>
    <col min="6146" max="6146" width="46.28515625" customWidth="1"/>
    <col min="6147" max="6147" width="8.140625" customWidth="1"/>
    <col min="6148" max="6148" width="14.7109375" customWidth="1"/>
    <col min="6149" max="6149" width="14.28515625" customWidth="1"/>
    <col min="6150" max="6150" width="13" bestFit="1" customWidth="1"/>
    <col min="6151" max="6151" width="14.5703125" customWidth="1"/>
    <col min="6152" max="6152" width="16.28515625" customWidth="1"/>
    <col min="6401" max="6401" width="6.42578125" customWidth="1"/>
    <col min="6402" max="6402" width="46.28515625" customWidth="1"/>
    <col min="6403" max="6403" width="8.140625" customWidth="1"/>
    <col min="6404" max="6404" width="14.7109375" customWidth="1"/>
    <col min="6405" max="6405" width="14.28515625" customWidth="1"/>
    <col min="6406" max="6406" width="13" bestFit="1" customWidth="1"/>
    <col min="6407" max="6407" width="14.5703125" customWidth="1"/>
    <col min="6408" max="6408" width="16.28515625" customWidth="1"/>
    <col min="6657" max="6657" width="6.42578125" customWidth="1"/>
    <col min="6658" max="6658" width="46.28515625" customWidth="1"/>
    <col min="6659" max="6659" width="8.140625" customWidth="1"/>
    <col min="6660" max="6660" width="14.7109375" customWidth="1"/>
    <col min="6661" max="6661" width="14.28515625" customWidth="1"/>
    <col min="6662" max="6662" width="13" bestFit="1" customWidth="1"/>
    <col min="6663" max="6663" width="14.5703125" customWidth="1"/>
    <col min="6664" max="6664" width="16.28515625" customWidth="1"/>
    <col min="6913" max="6913" width="6.42578125" customWidth="1"/>
    <col min="6914" max="6914" width="46.28515625" customWidth="1"/>
    <col min="6915" max="6915" width="8.140625" customWidth="1"/>
    <col min="6916" max="6916" width="14.7109375" customWidth="1"/>
    <col min="6917" max="6917" width="14.28515625" customWidth="1"/>
    <col min="6918" max="6918" width="13" bestFit="1" customWidth="1"/>
    <col min="6919" max="6919" width="14.5703125" customWidth="1"/>
    <col min="6920" max="6920" width="16.28515625" customWidth="1"/>
    <col min="7169" max="7169" width="6.42578125" customWidth="1"/>
    <col min="7170" max="7170" width="46.28515625" customWidth="1"/>
    <col min="7171" max="7171" width="8.140625" customWidth="1"/>
    <col min="7172" max="7172" width="14.7109375" customWidth="1"/>
    <col min="7173" max="7173" width="14.28515625" customWidth="1"/>
    <col min="7174" max="7174" width="13" bestFit="1" customWidth="1"/>
    <col min="7175" max="7175" width="14.5703125" customWidth="1"/>
    <col min="7176" max="7176" width="16.28515625" customWidth="1"/>
    <col min="7425" max="7425" width="6.42578125" customWidth="1"/>
    <col min="7426" max="7426" width="46.28515625" customWidth="1"/>
    <col min="7427" max="7427" width="8.140625" customWidth="1"/>
    <col min="7428" max="7428" width="14.7109375" customWidth="1"/>
    <col min="7429" max="7429" width="14.28515625" customWidth="1"/>
    <col min="7430" max="7430" width="13" bestFit="1" customWidth="1"/>
    <col min="7431" max="7431" width="14.5703125" customWidth="1"/>
    <col min="7432" max="7432" width="16.28515625" customWidth="1"/>
    <col min="7681" max="7681" width="6.42578125" customWidth="1"/>
    <col min="7682" max="7682" width="46.28515625" customWidth="1"/>
    <col min="7683" max="7683" width="8.140625" customWidth="1"/>
    <col min="7684" max="7684" width="14.7109375" customWidth="1"/>
    <col min="7685" max="7685" width="14.28515625" customWidth="1"/>
    <col min="7686" max="7686" width="13" bestFit="1" customWidth="1"/>
    <col min="7687" max="7687" width="14.5703125" customWidth="1"/>
    <col min="7688" max="7688" width="16.28515625" customWidth="1"/>
    <col min="7937" max="7937" width="6.42578125" customWidth="1"/>
    <col min="7938" max="7938" width="46.28515625" customWidth="1"/>
    <col min="7939" max="7939" width="8.140625" customWidth="1"/>
    <col min="7940" max="7940" width="14.7109375" customWidth="1"/>
    <col min="7941" max="7941" width="14.28515625" customWidth="1"/>
    <col min="7942" max="7942" width="13" bestFit="1" customWidth="1"/>
    <col min="7943" max="7943" width="14.5703125" customWidth="1"/>
    <col min="7944" max="7944" width="16.28515625" customWidth="1"/>
    <col min="8193" max="8193" width="6.42578125" customWidth="1"/>
    <col min="8194" max="8194" width="46.28515625" customWidth="1"/>
    <col min="8195" max="8195" width="8.140625" customWidth="1"/>
    <col min="8196" max="8196" width="14.7109375" customWidth="1"/>
    <col min="8197" max="8197" width="14.28515625" customWidth="1"/>
    <col min="8198" max="8198" width="13" bestFit="1" customWidth="1"/>
    <col min="8199" max="8199" width="14.5703125" customWidth="1"/>
    <col min="8200" max="8200" width="16.28515625" customWidth="1"/>
    <col min="8449" max="8449" width="6.42578125" customWidth="1"/>
    <col min="8450" max="8450" width="46.28515625" customWidth="1"/>
    <col min="8451" max="8451" width="8.140625" customWidth="1"/>
    <col min="8452" max="8452" width="14.7109375" customWidth="1"/>
    <col min="8453" max="8453" width="14.28515625" customWidth="1"/>
    <col min="8454" max="8454" width="13" bestFit="1" customWidth="1"/>
    <col min="8455" max="8455" width="14.5703125" customWidth="1"/>
    <col min="8456" max="8456" width="16.28515625" customWidth="1"/>
    <col min="8705" max="8705" width="6.42578125" customWidth="1"/>
    <col min="8706" max="8706" width="46.28515625" customWidth="1"/>
    <col min="8707" max="8707" width="8.140625" customWidth="1"/>
    <col min="8708" max="8708" width="14.7109375" customWidth="1"/>
    <col min="8709" max="8709" width="14.28515625" customWidth="1"/>
    <col min="8710" max="8710" width="13" bestFit="1" customWidth="1"/>
    <col min="8711" max="8711" width="14.5703125" customWidth="1"/>
    <col min="8712" max="8712" width="16.28515625" customWidth="1"/>
    <col min="8961" max="8961" width="6.42578125" customWidth="1"/>
    <col min="8962" max="8962" width="46.28515625" customWidth="1"/>
    <col min="8963" max="8963" width="8.140625" customWidth="1"/>
    <col min="8964" max="8964" width="14.7109375" customWidth="1"/>
    <col min="8965" max="8965" width="14.28515625" customWidth="1"/>
    <col min="8966" max="8966" width="13" bestFit="1" customWidth="1"/>
    <col min="8967" max="8967" width="14.5703125" customWidth="1"/>
    <col min="8968" max="8968" width="16.28515625" customWidth="1"/>
    <col min="9217" max="9217" width="6.42578125" customWidth="1"/>
    <col min="9218" max="9218" width="46.28515625" customWidth="1"/>
    <col min="9219" max="9219" width="8.140625" customWidth="1"/>
    <col min="9220" max="9220" width="14.7109375" customWidth="1"/>
    <col min="9221" max="9221" width="14.28515625" customWidth="1"/>
    <col min="9222" max="9222" width="13" bestFit="1" customWidth="1"/>
    <col min="9223" max="9223" width="14.5703125" customWidth="1"/>
    <col min="9224" max="9224" width="16.28515625" customWidth="1"/>
    <col min="9473" max="9473" width="6.42578125" customWidth="1"/>
    <col min="9474" max="9474" width="46.28515625" customWidth="1"/>
    <col min="9475" max="9475" width="8.140625" customWidth="1"/>
    <col min="9476" max="9476" width="14.7109375" customWidth="1"/>
    <col min="9477" max="9477" width="14.28515625" customWidth="1"/>
    <col min="9478" max="9478" width="13" bestFit="1" customWidth="1"/>
    <col min="9479" max="9479" width="14.5703125" customWidth="1"/>
    <col min="9480" max="9480" width="16.28515625" customWidth="1"/>
    <col min="9729" max="9729" width="6.42578125" customWidth="1"/>
    <col min="9730" max="9730" width="46.28515625" customWidth="1"/>
    <col min="9731" max="9731" width="8.140625" customWidth="1"/>
    <col min="9732" max="9732" width="14.7109375" customWidth="1"/>
    <col min="9733" max="9733" width="14.28515625" customWidth="1"/>
    <col min="9734" max="9734" width="13" bestFit="1" customWidth="1"/>
    <col min="9735" max="9735" width="14.5703125" customWidth="1"/>
    <col min="9736" max="9736" width="16.28515625" customWidth="1"/>
    <col min="9985" max="9985" width="6.42578125" customWidth="1"/>
    <col min="9986" max="9986" width="46.28515625" customWidth="1"/>
    <col min="9987" max="9987" width="8.140625" customWidth="1"/>
    <col min="9988" max="9988" width="14.7109375" customWidth="1"/>
    <col min="9989" max="9989" width="14.28515625" customWidth="1"/>
    <col min="9990" max="9990" width="13" bestFit="1" customWidth="1"/>
    <col min="9991" max="9991" width="14.5703125" customWidth="1"/>
    <col min="9992" max="9992" width="16.28515625" customWidth="1"/>
    <col min="10241" max="10241" width="6.42578125" customWidth="1"/>
    <col min="10242" max="10242" width="46.28515625" customWidth="1"/>
    <col min="10243" max="10243" width="8.140625" customWidth="1"/>
    <col min="10244" max="10244" width="14.7109375" customWidth="1"/>
    <col min="10245" max="10245" width="14.28515625" customWidth="1"/>
    <col min="10246" max="10246" width="13" bestFit="1" customWidth="1"/>
    <col min="10247" max="10247" width="14.5703125" customWidth="1"/>
    <col min="10248" max="10248" width="16.28515625" customWidth="1"/>
    <col min="10497" max="10497" width="6.42578125" customWidth="1"/>
    <col min="10498" max="10498" width="46.28515625" customWidth="1"/>
    <col min="10499" max="10499" width="8.140625" customWidth="1"/>
    <col min="10500" max="10500" width="14.7109375" customWidth="1"/>
    <col min="10501" max="10501" width="14.28515625" customWidth="1"/>
    <col min="10502" max="10502" width="13" bestFit="1" customWidth="1"/>
    <col min="10503" max="10503" width="14.5703125" customWidth="1"/>
    <col min="10504" max="10504" width="16.28515625" customWidth="1"/>
    <col min="10753" max="10753" width="6.42578125" customWidth="1"/>
    <col min="10754" max="10754" width="46.28515625" customWidth="1"/>
    <col min="10755" max="10755" width="8.140625" customWidth="1"/>
    <col min="10756" max="10756" width="14.7109375" customWidth="1"/>
    <col min="10757" max="10757" width="14.28515625" customWidth="1"/>
    <col min="10758" max="10758" width="13" bestFit="1" customWidth="1"/>
    <col min="10759" max="10759" width="14.5703125" customWidth="1"/>
    <col min="10760" max="10760" width="16.28515625" customWidth="1"/>
    <col min="11009" max="11009" width="6.42578125" customWidth="1"/>
    <col min="11010" max="11010" width="46.28515625" customWidth="1"/>
    <col min="11011" max="11011" width="8.140625" customWidth="1"/>
    <col min="11012" max="11012" width="14.7109375" customWidth="1"/>
    <col min="11013" max="11013" width="14.28515625" customWidth="1"/>
    <col min="11014" max="11014" width="13" bestFit="1" customWidth="1"/>
    <col min="11015" max="11015" width="14.5703125" customWidth="1"/>
    <col min="11016" max="11016" width="16.28515625" customWidth="1"/>
    <col min="11265" max="11265" width="6.42578125" customWidth="1"/>
    <col min="11266" max="11266" width="46.28515625" customWidth="1"/>
    <col min="11267" max="11267" width="8.140625" customWidth="1"/>
    <col min="11268" max="11268" width="14.7109375" customWidth="1"/>
    <col min="11269" max="11269" width="14.28515625" customWidth="1"/>
    <col min="11270" max="11270" width="13" bestFit="1" customWidth="1"/>
    <col min="11271" max="11271" width="14.5703125" customWidth="1"/>
    <col min="11272" max="11272" width="16.28515625" customWidth="1"/>
    <col min="11521" max="11521" width="6.42578125" customWidth="1"/>
    <col min="11522" max="11522" width="46.28515625" customWidth="1"/>
    <col min="11523" max="11523" width="8.140625" customWidth="1"/>
    <col min="11524" max="11524" width="14.7109375" customWidth="1"/>
    <col min="11525" max="11525" width="14.28515625" customWidth="1"/>
    <col min="11526" max="11526" width="13" bestFit="1" customWidth="1"/>
    <col min="11527" max="11527" width="14.5703125" customWidth="1"/>
    <col min="11528" max="11528" width="16.28515625" customWidth="1"/>
    <col min="11777" max="11777" width="6.42578125" customWidth="1"/>
    <col min="11778" max="11778" width="46.28515625" customWidth="1"/>
    <col min="11779" max="11779" width="8.140625" customWidth="1"/>
    <col min="11780" max="11780" width="14.7109375" customWidth="1"/>
    <col min="11781" max="11781" width="14.28515625" customWidth="1"/>
    <col min="11782" max="11782" width="13" bestFit="1" customWidth="1"/>
    <col min="11783" max="11783" width="14.5703125" customWidth="1"/>
    <col min="11784" max="11784" width="16.28515625" customWidth="1"/>
    <col min="12033" max="12033" width="6.42578125" customWidth="1"/>
    <col min="12034" max="12034" width="46.28515625" customWidth="1"/>
    <col min="12035" max="12035" width="8.140625" customWidth="1"/>
    <col min="12036" max="12036" width="14.7109375" customWidth="1"/>
    <col min="12037" max="12037" width="14.28515625" customWidth="1"/>
    <col min="12038" max="12038" width="13" bestFit="1" customWidth="1"/>
    <col min="12039" max="12039" width="14.5703125" customWidth="1"/>
    <col min="12040" max="12040" width="16.28515625" customWidth="1"/>
    <col min="12289" max="12289" width="6.42578125" customWidth="1"/>
    <col min="12290" max="12290" width="46.28515625" customWidth="1"/>
    <col min="12291" max="12291" width="8.140625" customWidth="1"/>
    <col min="12292" max="12292" width="14.7109375" customWidth="1"/>
    <col min="12293" max="12293" width="14.28515625" customWidth="1"/>
    <col min="12294" max="12294" width="13" bestFit="1" customWidth="1"/>
    <col min="12295" max="12295" width="14.5703125" customWidth="1"/>
    <col min="12296" max="12296" width="16.28515625" customWidth="1"/>
    <col min="12545" max="12545" width="6.42578125" customWidth="1"/>
    <col min="12546" max="12546" width="46.28515625" customWidth="1"/>
    <col min="12547" max="12547" width="8.140625" customWidth="1"/>
    <col min="12548" max="12548" width="14.7109375" customWidth="1"/>
    <col min="12549" max="12549" width="14.28515625" customWidth="1"/>
    <col min="12550" max="12550" width="13" bestFit="1" customWidth="1"/>
    <col min="12551" max="12551" width="14.5703125" customWidth="1"/>
    <col min="12552" max="12552" width="16.28515625" customWidth="1"/>
    <col min="12801" max="12801" width="6.42578125" customWidth="1"/>
    <col min="12802" max="12802" width="46.28515625" customWidth="1"/>
    <col min="12803" max="12803" width="8.140625" customWidth="1"/>
    <col min="12804" max="12804" width="14.7109375" customWidth="1"/>
    <col min="12805" max="12805" width="14.28515625" customWidth="1"/>
    <col min="12806" max="12806" width="13" bestFit="1" customWidth="1"/>
    <col min="12807" max="12807" width="14.5703125" customWidth="1"/>
    <col min="12808" max="12808" width="16.28515625" customWidth="1"/>
    <col min="13057" max="13057" width="6.42578125" customWidth="1"/>
    <col min="13058" max="13058" width="46.28515625" customWidth="1"/>
    <col min="13059" max="13059" width="8.140625" customWidth="1"/>
    <col min="13060" max="13060" width="14.7109375" customWidth="1"/>
    <col min="13061" max="13061" width="14.28515625" customWidth="1"/>
    <col min="13062" max="13062" width="13" bestFit="1" customWidth="1"/>
    <col min="13063" max="13063" width="14.5703125" customWidth="1"/>
    <col min="13064" max="13064" width="16.28515625" customWidth="1"/>
    <col min="13313" max="13313" width="6.42578125" customWidth="1"/>
    <col min="13314" max="13314" width="46.28515625" customWidth="1"/>
    <col min="13315" max="13315" width="8.140625" customWidth="1"/>
    <col min="13316" max="13316" width="14.7109375" customWidth="1"/>
    <col min="13317" max="13317" width="14.28515625" customWidth="1"/>
    <col min="13318" max="13318" width="13" bestFit="1" customWidth="1"/>
    <col min="13319" max="13319" width="14.5703125" customWidth="1"/>
    <col min="13320" max="13320" width="16.28515625" customWidth="1"/>
    <col min="13569" max="13569" width="6.42578125" customWidth="1"/>
    <col min="13570" max="13570" width="46.28515625" customWidth="1"/>
    <col min="13571" max="13571" width="8.140625" customWidth="1"/>
    <col min="13572" max="13572" width="14.7109375" customWidth="1"/>
    <col min="13573" max="13573" width="14.28515625" customWidth="1"/>
    <col min="13574" max="13574" width="13" bestFit="1" customWidth="1"/>
    <col min="13575" max="13575" width="14.5703125" customWidth="1"/>
    <col min="13576" max="13576" width="16.28515625" customWidth="1"/>
    <col min="13825" max="13825" width="6.42578125" customWidth="1"/>
    <col min="13826" max="13826" width="46.28515625" customWidth="1"/>
    <col min="13827" max="13827" width="8.140625" customWidth="1"/>
    <col min="13828" max="13828" width="14.7109375" customWidth="1"/>
    <col min="13829" max="13829" width="14.28515625" customWidth="1"/>
    <col min="13830" max="13830" width="13" bestFit="1" customWidth="1"/>
    <col min="13831" max="13831" width="14.5703125" customWidth="1"/>
    <col min="13832" max="13832" width="16.28515625" customWidth="1"/>
    <col min="14081" max="14081" width="6.42578125" customWidth="1"/>
    <col min="14082" max="14082" width="46.28515625" customWidth="1"/>
    <col min="14083" max="14083" width="8.140625" customWidth="1"/>
    <col min="14084" max="14084" width="14.7109375" customWidth="1"/>
    <col min="14085" max="14085" width="14.28515625" customWidth="1"/>
    <col min="14086" max="14086" width="13" bestFit="1" customWidth="1"/>
    <col min="14087" max="14087" width="14.5703125" customWidth="1"/>
    <col min="14088" max="14088" width="16.28515625" customWidth="1"/>
    <col min="14337" max="14337" width="6.42578125" customWidth="1"/>
    <col min="14338" max="14338" width="46.28515625" customWidth="1"/>
    <col min="14339" max="14339" width="8.140625" customWidth="1"/>
    <col min="14340" max="14340" width="14.7109375" customWidth="1"/>
    <col min="14341" max="14341" width="14.28515625" customWidth="1"/>
    <col min="14342" max="14342" width="13" bestFit="1" customWidth="1"/>
    <col min="14343" max="14343" width="14.5703125" customWidth="1"/>
    <col min="14344" max="14344" width="16.28515625" customWidth="1"/>
    <col min="14593" max="14593" width="6.42578125" customWidth="1"/>
    <col min="14594" max="14594" width="46.28515625" customWidth="1"/>
    <col min="14595" max="14595" width="8.140625" customWidth="1"/>
    <col min="14596" max="14596" width="14.7109375" customWidth="1"/>
    <col min="14597" max="14597" width="14.28515625" customWidth="1"/>
    <col min="14598" max="14598" width="13" bestFit="1" customWidth="1"/>
    <col min="14599" max="14599" width="14.5703125" customWidth="1"/>
    <col min="14600" max="14600" width="16.28515625" customWidth="1"/>
    <col min="14849" max="14849" width="6.42578125" customWidth="1"/>
    <col min="14850" max="14850" width="46.28515625" customWidth="1"/>
    <col min="14851" max="14851" width="8.140625" customWidth="1"/>
    <col min="14852" max="14852" width="14.7109375" customWidth="1"/>
    <col min="14853" max="14853" width="14.28515625" customWidth="1"/>
    <col min="14854" max="14854" width="13" bestFit="1" customWidth="1"/>
    <col min="14855" max="14855" width="14.5703125" customWidth="1"/>
    <col min="14856" max="14856" width="16.28515625" customWidth="1"/>
    <col min="15105" max="15105" width="6.42578125" customWidth="1"/>
    <col min="15106" max="15106" width="46.28515625" customWidth="1"/>
    <col min="15107" max="15107" width="8.140625" customWidth="1"/>
    <col min="15108" max="15108" width="14.7109375" customWidth="1"/>
    <col min="15109" max="15109" width="14.28515625" customWidth="1"/>
    <col min="15110" max="15110" width="13" bestFit="1" customWidth="1"/>
    <col min="15111" max="15111" width="14.5703125" customWidth="1"/>
    <col min="15112" max="15112" width="16.28515625" customWidth="1"/>
    <col min="15361" max="15361" width="6.42578125" customWidth="1"/>
    <col min="15362" max="15362" width="46.28515625" customWidth="1"/>
    <col min="15363" max="15363" width="8.140625" customWidth="1"/>
    <col min="15364" max="15364" width="14.7109375" customWidth="1"/>
    <col min="15365" max="15365" width="14.28515625" customWidth="1"/>
    <col min="15366" max="15366" width="13" bestFit="1" customWidth="1"/>
    <col min="15367" max="15367" width="14.5703125" customWidth="1"/>
    <col min="15368" max="15368" width="16.28515625" customWidth="1"/>
    <col min="15617" max="15617" width="6.42578125" customWidth="1"/>
    <col min="15618" max="15618" width="46.28515625" customWidth="1"/>
    <col min="15619" max="15619" width="8.140625" customWidth="1"/>
    <col min="15620" max="15620" width="14.7109375" customWidth="1"/>
    <col min="15621" max="15621" width="14.28515625" customWidth="1"/>
    <col min="15622" max="15622" width="13" bestFit="1" customWidth="1"/>
    <col min="15623" max="15623" width="14.5703125" customWidth="1"/>
    <col min="15624" max="15624" width="16.28515625" customWidth="1"/>
    <col min="15873" max="15873" width="6.42578125" customWidth="1"/>
    <col min="15874" max="15874" width="46.28515625" customWidth="1"/>
    <col min="15875" max="15875" width="8.140625" customWidth="1"/>
    <col min="15876" max="15876" width="14.7109375" customWidth="1"/>
    <col min="15877" max="15877" width="14.28515625" customWidth="1"/>
    <col min="15878" max="15878" width="13" bestFit="1" customWidth="1"/>
    <col min="15879" max="15879" width="14.5703125" customWidth="1"/>
    <col min="15880" max="15880" width="16.28515625" customWidth="1"/>
    <col min="16129" max="16129" width="6.42578125" customWidth="1"/>
    <col min="16130" max="16130" width="46.28515625" customWidth="1"/>
    <col min="16131" max="16131" width="8.140625" customWidth="1"/>
    <col min="16132" max="16132" width="14.7109375" customWidth="1"/>
    <col min="16133" max="16133" width="14.28515625" customWidth="1"/>
    <col min="16134" max="16134" width="13" bestFit="1" customWidth="1"/>
    <col min="16135" max="16135" width="14.5703125" customWidth="1"/>
    <col min="16136" max="16136" width="16.28515625" customWidth="1"/>
  </cols>
  <sheetData>
    <row r="1" spans="1:8" ht="7.5" customHeight="1"/>
    <row r="2" spans="1:8" ht="15.6" customHeight="1">
      <c r="A2" s="91" t="s">
        <v>0</v>
      </c>
      <c r="B2" s="91"/>
      <c r="C2" s="91"/>
      <c r="D2" s="91"/>
      <c r="E2" s="91"/>
      <c r="F2" s="91"/>
      <c r="G2" s="91"/>
      <c r="H2" s="91"/>
    </row>
    <row r="3" spans="1:8" ht="16.350000000000001" customHeight="1">
      <c r="A3" s="91" t="s">
        <v>1</v>
      </c>
      <c r="B3" s="91"/>
      <c r="C3" s="91"/>
      <c r="D3" s="91"/>
      <c r="E3" s="91"/>
      <c r="F3" s="91"/>
      <c r="G3" s="91"/>
      <c r="H3" s="91"/>
    </row>
    <row r="4" spans="1:8" ht="14.85" customHeight="1">
      <c r="A4" s="91" t="s">
        <v>61</v>
      </c>
      <c r="B4" s="91"/>
      <c r="C4" s="91"/>
      <c r="D4" s="91"/>
      <c r="E4" s="91"/>
      <c r="F4" s="91"/>
      <c r="G4" s="91"/>
      <c r="H4" s="91"/>
    </row>
    <row r="5" spans="1:8" ht="8.25" customHeight="1"/>
    <row r="6" spans="1:8" ht="7.5" customHeight="1"/>
    <row r="7" spans="1:8" ht="16.350000000000001" customHeight="1">
      <c r="A7" s="92" t="s">
        <v>3</v>
      </c>
      <c r="B7" s="92"/>
      <c r="C7" s="92"/>
      <c r="D7" s="92"/>
      <c r="E7" s="92"/>
      <c r="F7" s="92"/>
      <c r="G7" s="92"/>
      <c r="H7" s="92"/>
    </row>
    <row r="8" spans="1:8" ht="15.6" customHeight="1">
      <c r="A8" s="92" t="s">
        <v>64</v>
      </c>
      <c r="B8" s="92"/>
      <c r="C8" s="92"/>
      <c r="D8" s="92"/>
      <c r="E8" s="92"/>
      <c r="F8" s="92"/>
      <c r="G8" s="92"/>
      <c r="H8" s="92"/>
    </row>
    <row r="9" spans="1:8" ht="7.5" customHeight="1"/>
    <row r="10" spans="1:8" ht="16.5" customHeight="1">
      <c r="A10" s="2" t="s">
        <v>5</v>
      </c>
      <c r="B10" s="3" t="s">
        <v>6</v>
      </c>
      <c r="C10" s="3" t="s">
        <v>7</v>
      </c>
      <c r="D10" s="85" t="s">
        <v>8</v>
      </c>
      <c r="E10" s="86"/>
      <c r="F10" s="86"/>
      <c r="G10" s="86"/>
      <c r="H10" s="87"/>
    </row>
    <row r="11" spans="1:8" ht="16.5" customHeight="1">
      <c r="A11" s="4" t="s">
        <v>9</v>
      </c>
      <c r="B11" s="5"/>
      <c r="C11" s="5" t="s">
        <v>10</v>
      </c>
      <c r="D11" s="6" t="s">
        <v>11</v>
      </c>
      <c r="E11" s="7" t="s">
        <v>12</v>
      </c>
      <c r="F11" s="8" t="s">
        <v>13</v>
      </c>
      <c r="G11" s="7" t="s">
        <v>14</v>
      </c>
      <c r="H11" s="9" t="s">
        <v>15</v>
      </c>
    </row>
    <row r="12" spans="1:8" ht="16.5" customHeight="1">
      <c r="A12" s="10">
        <v>1</v>
      </c>
      <c r="B12" s="11">
        <v>2</v>
      </c>
      <c r="C12" s="11">
        <v>3</v>
      </c>
      <c r="D12" s="12">
        <v>4</v>
      </c>
      <c r="E12" s="13">
        <v>5</v>
      </c>
      <c r="F12" s="14">
        <v>6</v>
      </c>
      <c r="G12" s="13">
        <v>7</v>
      </c>
      <c r="H12" s="13">
        <v>8</v>
      </c>
    </row>
    <row r="13" spans="1:8" ht="16.5" customHeight="1">
      <c r="A13" s="15" t="s">
        <v>16</v>
      </c>
      <c r="B13" s="16" t="s">
        <v>17</v>
      </c>
      <c r="C13" s="72" t="s">
        <v>18</v>
      </c>
      <c r="D13" s="88">
        <f>[3]январь!D22+[3]февраль!D22+[3]март!D22+[3]апрель!D22+[3]май!D22+[3]июнь!D22+[3]июль!D22+[3]август!D22+[3]сентябрь!D22+[3]октябрь!D22+[3]ноябрь!D22+[3]декабрь!D22</f>
        <v>79968247</v>
      </c>
      <c r="E13" s="89">
        <f>E15+E16</f>
        <v>63003414</v>
      </c>
      <c r="F13" s="89">
        <f>F16</f>
        <v>8458802</v>
      </c>
      <c r="G13" s="89">
        <f>G16</f>
        <v>8563258</v>
      </c>
      <c r="H13" s="58" t="s">
        <v>19</v>
      </c>
    </row>
    <row r="14" spans="1:8" ht="16.5" customHeight="1">
      <c r="A14" s="17"/>
      <c r="B14" s="18" t="s">
        <v>20</v>
      </c>
      <c r="C14" s="61" t="s">
        <v>18</v>
      </c>
      <c r="D14" s="64"/>
      <c r="E14" s="90"/>
      <c r="F14" s="90"/>
      <c r="G14" s="90"/>
      <c r="H14" s="26"/>
    </row>
    <row r="15" spans="1:8" ht="16.5" customHeight="1">
      <c r="A15" s="20" t="s">
        <v>21</v>
      </c>
      <c r="B15" s="21" t="s">
        <v>22</v>
      </c>
      <c r="C15" s="22" t="s">
        <v>18</v>
      </c>
      <c r="D15" s="23">
        <f>E15</f>
        <v>56921873</v>
      </c>
      <c r="E15" s="24">
        <f>[3]январь!E24+[3]февраль!E24+[3]март!E24+[3]апрель!E24+[3]май!E24+[3]июнь!E24+[3]июль!E24+[3]август!E24+[3]сентябрь!E24+[3]октябрь!E24+[3]ноябрь!E24+[3]декабрь!E24</f>
        <v>56921873</v>
      </c>
      <c r="F15" s="37" t="s">
        <v>19</v>
      </c>
      <c r="G15" s="26" t="s">
        <v>19</v>
      </c>
      <c r="H15" s="26" t="s">
        <v>19</v>
      </c>
    </row>
    <row r="16" spans="1:8" ht="16.5" customHeight="1">
      <c r="A16" s="20" t="s">
        <v>23</v>
      </c>
      <c r="B16" s="21" t="s">
        <v>24</v>
      </c>
      <c r="C16" s="22" t="s">
        <v>18</v>
      </c>
      <c r="D16" s="23">
        <f>[3]январь!D25+[3]февраль!D25+[3]март!D25+[3]апрель!D25+[3]май!D25+[3]июнь!D25+[3]июль!D25+[3]август!D25+[3]сентябрь!D25+[3]октябрь!D25+[3]ноябрь!D25+[3]декабрь!D25</f>
        <v>23046374</v>
      </c>
      <c r="E16" s="24">
        <f>[3]январь!E25+[3]февраль!E25+[3]март!E25+[3]апрель!E25+[3]май!E25+[3]июнь!E25+[3]июль!E25+[3]август!E25+[3]сентябрь!E25+[3]октябрь!E25+[3]ноябрь!E25+[3]декабрь!E25</f>
        <v>6081541</v>
      </c>
      <c r="F16" s="24">
        <f>[3]январь!F25+[3]февраль!F25+[3]март!F25+[3]апрель!F25+[3]май!F25+[3]июнь!F25+[3]июль!F25+[3]август!F25+[3]сентябрь!F25+[3]октябрь!F25+[3]ноябрь!F25+[3]декабрь!F25</f>
        <v>8458802</v>
      </c>
      <c r="G16" s="24">
        <f>[3]январь!G25+[3]февраль!G25+[3]март!G25+[3]апрель!G25+[3]май!G25+[3]июнь!G25+[3]июль!G25+[3]август!G25+[3]сентябрь!G25+[3]октябрь!G25+[3]ноябрь!G25+[3]декабрь!G25</f>
        <v>8563258</v>
      </c>
      <c r="H16" s="26" t="s">
        <v>19</v>
      </c>
    </row>
    <row r="17" spans="1:10" ht="16.5" customHeight="1">
      <c r="A17" s="20" t="s">
        <v>25</v>
      </c>
      <c r="B17" s="21" t="s">
        <v>26</v>
      </c>
      <c r="C17" s="22" t="s">
        <v>18</v>
      </c>
      <c r="D17" s="36">
        <f>E17+G17+H17</f>
        <v>71820796</v>
      </c>
      <c r="E17" s="24">
        <f>[3]январь!E26+[3]февраль!E26+[3]март!E26+[3]апрель!E26+[3]май!E26+[3]июнь!E26+[3]июль!E26+[3]август!E26+[3]сентябрь!E26+[3]октябрь!E26+[3]ноябрь!E26+[3]декабрь!E26</f>
        <v>651672</v>
      </c>
      <c r="F17" s="37" t="s">
        <v>19</v>
      </c>
      <c r="G17" s="24">
        <f>G18</f>
        <v>20775634</v>
      </c>
      <c r="H17" s="29">
        <f>H18</f>
        <v>50393490</v>
      </c>
      <c r="J17" s="30"/>
    </row>
    <row r="18" spans="1:10" ht="16.5" customHeight="1">
      <c r="A18" s="20" t="s">
        <v>27</v>
      </c>
      <c r="B18" s="21" t="s">
        <v>28</v>
      </c>
      <c r="C18" s="22" t="s">
        <v>18</v>
      </c>
      <c r="D18" s="36">
        <f>G18+H18</f>
        <v>71169124</v>
      </c>
      <c r="E18" s="26" t="s">
        <v>19</v>
      </c>
      <c r="F18" s="37" t="s">
        <v>19</v>
      </c>
      <c r="G18" s="24">
        <f>G19+G20</f>
        <v>20775634</v>
      </c>
      <c r="H18" s="29">
        <f>H19+H20</f>
        <v>50393490</v>
      </c>
      <c r="J18" s="30"/>
    </row>
    <row r="19" spans="1:10" ht="16.5" customHeight="1">
      <c r="A19" s="20" t="s">
        <v>29</v>
      </c>
      <c r="B19" s="21" t="s">
        <v>62</v>
      </c>
      <c r="C19" s="22" t="s">
        <v>18</v>
      </c>
      <c r="D19" s="36">
        <f>D23+D30+D36</f>
        <v>69470094</v>
      </c>
      <c r="E19" s="26" t="s">
        <v>19</v>
      </c>
      <c r="F19" s="37" t="s">
        <v>19</v>
      </c>
      <c r="G19" s="38">
        <f>G23</f>
        <v>19510386</v>
      </c>
      <c r="H19" s="39">
        <f>H23+H30+H36</f>
        <v>49959708</v>
      </c>
      <c r="J19" s="104"/>
    </row>
    <row r="20" spans="1:10" ht="16.5" customHeight="1">
      <c r="A20" s="20" t="s">
        <v>31</v>
      </c>
      <c r="B20" s="21" t="s">
        <v>58</v>
      </c>
      <c r="C20" s="22" t="s">
        <v>18</v>
      </c>
      <c r="D20" s="36">
        <f>D24</f>
        <v>1699030</v>
      </c>
      <c r="E20" s="26" t="s">
        <v>19</v>
      </c>
      <c r="F20" s="37" t="s">
        <v>19</v>
      </c>
      <c r="G20" s="38">
        <f>G24</f>
        <v>1265248</v>
      </c>
      <c r="H20" s="39">
        <f>H24</f>
        <v>433782</v>
      </c>
    </row>
    <row r="21" spans="1:10" ht="16.5" customHeight="1">
      <c r="A21" s="34" t="s">
        <v>33</v>
      </c>
      <c r="B21" s="35" t="s">
        <v>34</v>
      </c>
      <c r="C21" s="61" t="s">
        <v>18</v>
      </c>
      <c r="D21" s="62">
        <f>G21+H21</f>
        <v>34688922</v>
      </c>
      <c r="E21" s="65" t="s">
        <v>19</v>
      </c>
      <c r="F21" s="66" t="s">
        <v>19</v>
      </c>
      <c r="G21" s="81">
        <f>G23+G24</f>
        <v>20775634</v>
      </c>
      <c r="H21" s="83">
        <f>H23+H24</f>
        <v>13913288</v>
      </c>
    </row>
    <row r="22" spans="1:10" ht="16.5" customHeight="1">
      <c r="A22" s="17"/>
      <c r="B22" s="18" t="s">
        <v>35</v>
      </c>
      <c r="C22" s="61"/>
      <c r="D22" s="74"/>
      <c r="E22" s="65"/>
      <c r="F22" s="66"/>
      <c r="G22" s="82"/>
      <c r="H22" s="84"/>
    </row>
    <row r="23" spans="1:10" ht="16.5" customHeight="1">
      <c r="A23" s="20" t="s">
        <v>36</v>
      </c>
      <c r="B23" s="21" t="s">
        <v>63</v>
      </c>
      <c r="C23" s="22" t="s">
        <v>18</v>
      </c>
      <c r="D23" s="36">
        <f>G23+H23</f>
        <v>32989892</v>
      </c>
      <c r="E23" s="26" t="s">
        <v>19</v>
      </c>
      <c r="F23" s="37" t="s">
        <v>19</v>
      </c>
      <c r="G23" s="38">
        <f>[3]январь!G32+[3]февраль!G32+[3]март!G32+[3]апрель!G32+[3]май!G32+[3]июнь!G32+[3]июль!G32+[3]август!G32+[3]сентябрь!G32+[3]октябрь!G32+[3]ноябрь!G32+[3]декабрь!G32</f>
        <v>19510386</v>
      </c>
      <c r="H23" s="38">
        <f>[3]январь!H32+[3]февраль!H32+[3]март!H32+[3]апрель!H32+[3]май!H32+[3]июнь!H32+[3]июль!H32+[3]август!H32+[3]сентябрь!H32+[3]октябрь!H32+[3]ноябрь!H32+[3]декабрь!H32</f>
        <v>13479506</v>
      </c>
    </row>
    <row r="24" spans="1:10" ht="16.5" customHeight="1">
      <c r="A24" s="20" t="s">
        <v>38</v>
      </c>
      <c r="B24" s="21" t="s">
        <v>59</v>
      </c>
      <c r="C24" s="22" t="s">
        <v>18</v>
      </c>
      <c r="D24" s="36">
        <f>G24+H24</f>
        <v>1699030</v>
      </c>
      <c r="E24" s="26" t="s">
        <v>19</v>
      </c>
      <c r="F24" s="37" t="s">
        <v>19</v>
      </c>
      <c r="G24" s="38">
        <f>[3]январь!G33+[3]февраль!G33+[3]март!G33+[3]апрель!G33+[3]май!G33+[3]июнь!G33+[3]июль!G33+[3]август!G33+[3]сентябрь!G33+[3]октябрь!G33+[3]ноябрь!G33+[3]декабрь!G33</f>
        <v>1265248</v>
      </c>
      <c r="H24" s="38">
        <f>[3]январь!H33+[3]февраль!H33+[3]март!H33+[3]апрель!H33+[3]май!H33+[3]июнь!H33+[3]июль!H33+[3]август!H33+[3]сентябрь!H33+[3]октябрь!H33+[3]ноябрь!H33+[3]декабрь!H33</f>
        <v>433782</v>
      </c>
    </row>
    <row r="25" spans="1:10" ht="16.5" customHeight="1">
      <c r="A25" s="34" t="s">
        <v>40</v>
      </c>
      <c r="B25" s="35" t="s">
        <v>41</v>
      </c>
      <c r="C25" s="70" t="s">
        <v>18</v>
      </c>
      <c r="D25" s="62">
        <f>H25</f>
        <v>6585909</v>
      </c>
      <c r="E25" s="75" t="s">
        <v>19</v>
      </c>
      <c r="F25" s="78" t="s">
        <v>19</v>
      </c>
      <c r="G25" s="75" t="s">
        <v>19</v>
      </c>
      <c r="H25" s="67">
        <f>H30</f>
        <v>6585909</v>
      </c>
    </row>
    <row r="26" spans="1:10" ht="16.5" customHeight="1">
      <c r="A26" s="15"/>
      <c r="B26" s="16" t="s">
        <v>42</v>
      </c>
      <c r="C26" s="71"/>
      <c r="D26" s="73"/>
      <c r="E26" s="76"/>
      <c r="F26" s="79"/>
      <c r="G26" s="76"/>
      <c r="H26" s="68"/>
    </row>
    <row r="27" spans="1:10" ht="16.5" customHeight="1">
      <c r="A27" s="15"/>
      <c r="B27" s="16" t="s">
        <v>43</v>
      </c>
      <c r="C27" s="71"/>
      <c r="D27" s="73"/>
      <c r="E27" s="76"/>
      <c r="F27" s="79"/>
      <c r="G27" s="76"/>
      <c r="H27" s="68"/>
    </row>
    <row r="28" spans="1:10" ht="16.5" customHeight="1">
      <c r="A28" s="15"/>
      <c r="B28" s="16" t="s">
        <v>44</v>
      </c>
      <c r="C28" s="71"/>
      <c r="D28" s="73"/>
      <c r="E28" s="76"/>
      <c r="F28" s="79"/>
      <c r="G28" s="76"/>
      <c r="H28" s="68"/>
    </row>
    <row r="29" spans="1:10" ht="16.5" customHeight="1">
      <c r="A29" s="15"/>
      <c r="B29" s="16" t="s">
        <v>35</v>
      </c>
      <c r="C29" s="72"/>
      <c r="D29" s="74"/>
      <c r="E29" s="77"/>
      <c r="F29" s="80"/>
      <c r="G29" s="77"/>
      <c r="H29" s="69"/>
    </row>
    <row r="30" spans="1:10" ht="16.5" customHeight="1">
      <c r="A30" s="36" t="s">
        <v>45</v>
      </c>
      <c r="B30" s="21" t="s">
        <v>63</v>
      </c>
      <c r="C30" s="22" t="s">
        <v>18</v>
      </c>
      <c r="D30" s="36">
        <f>H30</f>
        <v>6585909</v>
      </c>
      <c r="E30" s="24" t="s">
        <v>19</v>
      </c>
      <c r="F30" s="37" t="s">
        <v>19</v>
      </c>
      <c r="G30" s="26" t="s">
        <v>19</v>
      </c>
      <c r="H30" s="29">
        <f>[3]январь!H34+[3]февраль!H34+[3]март!H34+[3]апрель!H34+[3]май!H34+[3]июнь!H34+[3]июль!H34+[3]август!H34+[3]сентябрь!H34+[3]октябрь!H34+[3]ноябрь!H39+[3]декабрь!H39</f>
        <v>6585909</v>
      </c>
    </row>
    <row r="31" spans="1:10" ht="16.5" customHeight="1">
      <c r="A31" s="34" t="s">
        <v>47</v>
      </c>
      <c r="B31" s="35" t="s">
        <v>41</v>
      </c>
      <c r="C31" s="61" t="s">
        <v>18</v>
      </c>
      <c r="D31" s="62">
        <f>H31</f>
        <v>29894293</v>
      </c>
      <c r="E31" s="65" t="s">
        <v>19</v>
      </c>
      <c r="F31" s="66" t="s">
        <v>19</v>
      </c>
      <c r="G31" s="65" t="s">
        <v>19</v>
      </c>
      <c r="H31" s="67">
        <f>H36</f>
        <v>29894293</v>
      </c>
    </row>
    <row r="32" spans="1:10" ht="16.5" customHeight="1">
      <c r="A32" s="15"/>
      <c r="B32" s="16" t="s">
        <v>48</v>
      </c>
      <c r="C32" s="61"/>
      <c r="D32" s="63"/>
      <c r="E32" s="65"/>
      <c r="F32" s="66"/>
      <c r="G32" s="65"/>
      <c r="H32" s="68"/>
    </row>
    <row r="33" spans="1:12" ht="16.5" customHeight="1">
      <c r="A33" s="15"/>
      <c r="B33" s="16" t="s">
        <v>49</v>
      </c>
      <c r="C33" s="61"/>
      <c r="D33" s="63"/>
      <c r="E33" s="65"/>
      <c r="F33" s="66"/>
      <c r="G33" s="65"/>
      <c r="H33" s="68"/>
    </row>
    <row r="34" spans="1:12" ht="16.5" customHeight="1">
      <c r="A34" s="15"/>
      <c r="B34" s="16" t="s">
        <v>50</v>
      </c>
      <c r="C34" s="61"/>
      <c r="D34" s="63"/>
      <c r="E34" s="65"/>
      <c r="F34" s="66"/>
      <c r="G34" s="65"/>
      <c r="H34" s="68"/>
    </row>
    <row r="35" spans="1:12" ht="16.5" customHeight="1">
      <c r="A35" s="17"/>
      <c r="B35" s="16" t="s">
        <v>35</v>
      </c>
      <c r="C35" s="61"/>
      <c r="D35" s="64"/>
      <c r="E35" s="65"/>
      <c r="F35" s="66"/>
      <c r="G35" s="65"/>
      <c r="H35" s="69"/>
    </row>
    <row r="36" spans="1:12" ht="16.5" customHeight="1">
      <c r="A36" s="36" t="s">
        <v>51</v>
      </c>
      <c r="B36" s="21" t="s">
        <v>63</v>
      </c>
      <c r="C36" s="22" t="s">
        <v>18</v>
      </c>
      <c r="D36" s="36">
        <f>H36</f>
        <v>29894293</v>
      </c>
      <c r="E36" s="26" t="s">
        <v>19</v>
      </c>
      <c r="F36" s="37" t="s">
        <v>19</v>
      </c>
      <c r="G36" s="26" t="s">
        <v>19</v>
      </c>
      <c r="H36" s="29">
        <f>[3]январь!H38+[3]февраль!H38+[3]март!H38+[3]апрель!H38+[3]май!H38+[3]июнь!H38+[3]июль!H38+[3]август!H38+[3]сентябрь!H38+[3]октябрь!H38+[3]ноябрь!H45+[3]декабрь!H45</f>
        <v>29894293</v>
      </c>
    </row>
    <row r="37" spans="1:12" ht="16.5" customHeight="1">
      <c r="A37" s="20" t="s">
        <v>53</v>
      </c>
      <c r="B37" s="21" t="s">
        <v>54</v>
      </c>
      <c r="C37" s="22" t="s">
        <v>18</v>
      </c>
      <c r="D37" s="36">
        <f>E17</f>
        <v>651672</v>
      </c>
      <c r="E37" s="24">
        <f>D37</f>
        <v>651672</v>
      </c>
      <c r="F37" s="37" t="s">
        <v>19</v>
      </c>
      <c r="G37" s="26" t="s">
        <v>19</v>
      </c>
      <c r="H37" s="26" t="s">
        <v>19</v>
      </c>
    </row>
    <row r="38" spans="1:12" ht="16.5" customHeight="1">
      <c r="A38" s="48" t="s">
        <v>55</v>
      </c>
      <c r="B38" s="49" t="s">
        <v>56</v>
      </c>
      <c r="C38" s="50" t="s">
        <v>18</v>
      </c>
      <c r="D38" s="51">
        <f>D13-D17</f>
        <v>8147451</v>
      </c>
      <c r="E38" s="52" t="s">
        <v>19</v>
      </c>
      <c r="F38" s="53">
        <f>[3]январь!F43+[3]февраль!F43+[3]март!F43+[3]апрель!F43+[3]май!F43+[3]июнь!F43+[3]июль!F43+[3]август!F43+[3]сентябрь!F43+[3]октябрь!F43+[3]ноябрь!F47+[3]декабрь!F47</f>
        <v>100967</v>
      </c>
      <c r="G38" s="53">
        <f>[3]январь!G43+[3]февраль!G43+[3]март!G43+[3]апрель!G43+[3]май!G43+[3]июнь!G43+[3]июль!G43+[3]август!G43+[3]сентябрь!G43+[3]октябрь!G43+[3]ноябрь!G47+[3]декабрь!G47</f>
        <v>2189213</v>
      </c>
      <c r="H38" s="54">
        <f>D38-F38-G38</f>
        <v>5857271</v>
      </c>
      <c r="L38" s="47"/>
    </row>
    <row r="39" spans="1:12" ht="12.75" customHeight="1"/>
    <row r="40" spans="1:12" ht="9" customHeight="1"/>
  </sheetData>
  <mergeCells count="29">
    <mergeCell ref="C31:C35"/>
    <mergeCell ref="D31:D35"/>
    <mergeCell ref="E31:E35"/>
    <mergeCell ref="F31:F35"/>
    <mergeCell ref="G31:G35"/>
    <mergeCell ref="H31:H35"/>
    <mergeCell ref="C25:C29"/>
    <mergeCell ref="D25:D29"/>
    <mergeCell ref="E25:E29"/>
    <mergeCell ref="F25:F29"/>
    <mergeCell ref="G25:G29"/>
    <mergeCell ref="H25:H29"/>
    <mergeCell ref="C21:C22"/>
    <mergeCell ref="D21:D22"/>
    <mergeCell ref="E21:E22"/>
    <mergeCell ref="F21:F22"/>
    <mergeCell ref="G21:G22"/>
    <mergeCell ref="H21:H22"/>
    <mergeCell ref="D10:H10"/>
    <mergeCell ref="C13:C14"/>
    <mergeCell ref="D13:D14"/>
    <mergeCell ref="E13:E14"/>
    <mergeCell ref="F13:F14"/>
    <mergeCell ref="G13:G14"/>
    <mergeCell ref="A2:H2"/>
    <mergeCell ref="A3:H3"/>
    <mergeCell ref="A4:H4"/>
    <mergeCell ref="A7:H7"/>
    <mergeCell ref="A8:H8"/>
  </mergeCells>
  <pageMargins left="0.75" right="0.75" top="1" bottom="1" header="0.5" footer="0.5"/>
  <pageSetup paperSize="9" scale="6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opLeftCell="A13" zoomScaleNormal="100" workbookViewId="0">
      <selection activeCell="B14" sqref="B14:B41"/>
    </sheetView>
  </sheetViews>
  <sheetFormatPr defaultColWidth="11.5703125" defaultRowHeight="12.75"/>
  <cols>
    <col min="1" max="1" width="6.42578125" customWidth="1"/>
    <col min="2" max="2" width="46.28515625" customWidth="1"/>
    <col min="3" max="3" width="8.140625" customWidth="1"/>
    <col min="4" max="4" width="14.7109375" customWidth="1"/>
    <col min="5" max="5" width="14.28515625" style="1" customWidth="1"/>
    <col min="6" max="6" width="13" style="1" bestFit="1" customWidth="1"/>
    <col min="7" max="7" width="14.5703125" style="1" customWidth="1"/>
    <col min="8" max="8" width="16.28515625" style="1" customWidth="1"/>
    <col min="9" max="10" width="11.5703125" style="1"/>
    <col min="257" max="257" width="6.42578125" customWidth="1"/>
    <col min="258" max="258" width="46.28515625" customWidth="1"/>
    <col min="259" max="259" width="8.140625" customWidth="1"/>
    <col min="260" max="260" width="14.7109375" customWidth="1"/>
    <col min="261" max="261" width="14.28515625" customWidth="1"/>
    <col min="262" max="262" width="13" bestFit="1" customWidth="1"/>
    <col min="263" max="263" width="14.5703125" customWidth="1"/>
    <col min="264" max="264" width="16.28515625" customWidth="1"/>
    <col min="513" max="513" width="6.42578125" customWidth="1"/>
    <col min="514" max="514" width="46.28515625" customWidth="1"/>
    <col min="515" max="515" width="8.140625" customWidth="1"/>
    <col min="516" max="516" width="14.7109375" customWidth="1"/>
    <col min="517" max="517" width="14.28515625" customWidth="1"/>
    <col min="518" max="518" width="13" bestFit="1" customWidth="1"/>
    <col min="519" max="519" width="14.5703125" customWidth="1"/>
    <col min="520" max="520" width="16.28515625" customWidth="1"/>
    <col min="769" max="769" width="6.42578125" customWidth="1"/>
    <col min="770" max="770" width="46.28515625" customWidth="1"/>
    <col min="771" max="771" width="8.140625" customWidth="1"/>
    <col min="772" max="772" width="14.7109375" customWidth="1"/>
    <col min="773" max="773" width="14.28515625" customWidth="1"/>
    <col min="774" max="774" width="13" bestFit="1" customWidth="1"/>
    <col min="775" max="775" width="14.5703125" customWidth="1"/>
    <col min="776" max="776" width="16.28515625" customWidth="1"/>
    <col min="1025" max="1025" width="6.42578125" customWidth="1"/>
    <col min="1026" max="1026" width="46.28515625" customWidth="1"/>
    <col min="1027" max="1027" width="8.140625" customWidth="1"/>
    <col min="1028" max="1028" width="14.7109375" customWidth="1"/>
    <col min="1029" max="1029" width="14.28515625" customWidth="1"/>
    <col min="1030" max="1030" width="13" bestFit="1" customWidth="1"/>
    <col min="1031" max="1031" width="14.5703125" customWidth="1"/>
    <col min="1032" max="1032" width="16.28515625" customWidth="1"/>
    <col min="1281" max="1281" width="6.42578125" customWidth="1"/>
    <col min="1282" max="1282" width="46.28515625" customWidth="1"/>
    <col min="1283" max="1283" width="8.140625" customWidth="1"/>
    <col min="1284" max="1284" width="14.7109375" customWidth="1"/>
    <col min="1285" max="1285" width="14.28515625" customWidth="1"/>
    <col min="1286" max="1286" width="13" bestFit="1" customWidth="1"/>
    <col min="1287" max="1287" width="14.5703125" customWidth="1"/>
    <col min="1288" max="1288" width="16.28515625" customWidth="1"/>
    <col min="1537" max="1537" width="6.42578125" customWidth="1"/>
    <col min="1538" max="1538" width="46.28515625" customWidth="1"/>
    <col min="1539" max="1539" width="8.140625" customWidth="1"/>
    <col min="1540" max="1540" width="14.7109375" customWidth="1"/>
    <col min="1541" max="1541" width="14.28515625" customWidth="1"/>
    <col min="1542" max="1542" width="13" bestFit="1" customWidth="1"/>
    <col min="1543" max="1543" width="14.5703125" customWidth="1"/>
    <col min="1544" max="1544" width="16.28515625" customWidth="1"/>
    <col min="1793" max="1793" width="6.42578125" customWidth="1"/>
    <col min="1794" max="1794" width="46.28515625" customWidth="1"/>
    <col min="1795" max="1795" width="8.140625" customWidth="1"/>
    <col min="1796" max="1796" width="14.7109375" customWidth="1"/>
    <col min="1797" max="1797" width="14.28515625" customWidth="1"/>
    <col min="1798" max="1798" width="13" bestFit="1" customWidth="1"/>
    <col min="1799" max="1799" width="14.5703125" customWidth="1"/>
    <col min="1800" max="1800" width="16.28515625" customWidth="1"/>
    <col min="2049" max="2049" width="6.42578125" customWidth="1"/>
    <col min="2050" max="2050" width="46.28515625" customWidth="1"/>
    <col min="2051" max="2051" width="8.140625" customWidth="1"/>
    <col min="2052" max="2052" width="14.7109375" customWidth="1"/>
    <col min="2053" max="2053" width="14.28515625" customWidth="1"/>
    <col min="2054" max="2054" width="13" bestFit="1" customWidth="1"/>
    <col min="2055" max="2055" width="14.5703125" customWidth="1"/>
    <col min="2056" max="2056" width="16.28515625" customWidth="1"/>
    <col min="2305" max="2305" width="6.42578125" customWidth="1"/>
    <col min="2306" max="2306" width="46.28515625" customWidth="1"/>
    <col min="2307" max="2307" width="8.140625" customWidth="1"/>
    <col min="2308" max="2308" width="14.7109375" customWidth="1"/>
    <col min="2309" max="2309" width="14.28515625" customWidth="1"/>
    <col min="2310" max="2310" width="13" bestFit="1" customWidth="1"/>
    <col min="2311" max="2311" width="14.5703125" customWidth="1"/>
    <col min="2312" max="2312" width="16.28515625" customWidth="1"/>
    <col min="2561" max="2561" width="6.42578125" customWidth="1"/>
    <col min="2562" max="2562" width="46.28515625" customWidth="1"/>
    <col min="2563" max="2563" width="8.140625" customWidth="1"/>
    <col min="2564" max="2564" width="14.7109375" customWidth="1"/>
    <col min="2565" max="2565" width="14.28515625" customWidth="1"/>
    <col min="2566" max="2566" width="13" bestFit="1" customWidth="1"/>
    <col min="2567" max="2567" width="14.5703125" customWidth="1"/>
    <col min="2568" max="2568" width="16.28515625" customWidth="1"/>
    <col min="2817" max="2817" width="6.42578125" customWidth="1"/>
    <col min="2818" max="2818" width="46.28515625" customWidth="1"/>
    <col min="2819" max="2819" width="8.140625" customWidth="1"/>
    <col min="2820" max="2820" width="14.7109375" customWidth="1"/>
    <col min="2821" max="2821" width="14.28515625" customWidth="1"/>
    <col min="2822" max="2822" width="13" bestFit="1" customWidth="1"/>
    <col min="2823" max="2823" width="14.5703125" customWidth="1"/>
    <col min="2824" max="2824" width="16.28515625" customWidth="1"/>
    <col min="3073" max="3073" width="6.42578125" customWidth="1"/>
    <col min="3074" max="3074" width="46.28515625" customWidth="1"/>
    <col min="3075" max="3075" width="8.140625" customWidth="1"/>
    <col min="3076" max="3076" width="14.7109375" customWidth="1"/>
    <col min="3077" max="3077" width="14.28515625" customWidth="1"/>
    <col min="3078" max="3078" width="13" bestFit="1" customWidth="1"/>
    <col min="3079" max="3079" width="14.5703125" customWidth="1"/>
    <col min="3080" max="3080" width="16.28515625" customWidth="1"/>
    <col min="3329" max="3329" width="6.42578125" customWidth="1"/>
    <col min="3330" max="3330" width="46.28515625" customWidth="1"/>
    <col min="3331" max="3331" width="8.140625" customWidth="1"/>
    <col min="3332" max="3332" width="14.7109375" customWidth="1"/>
    <col min="3333" max="3333" width="14.28515625" customWidth="1"/>
    <col min="3334" max="3334" width="13" bestFit="1" customWidth="1"/>
    <col min="3335" max="3335" width="14.5703125" customWidth="1"/>
    <col min="3336" max="3336" width="16.28515625" customWidth="1"/>
    <col min="3585" max="3585" width="6.42578125" customWidth="1"/>
    <col min="3586" max="3586" width="46.28515625" customWidth="1"/>
    <col min="3587" max="3587" width="8.140625" customWidth="1"/>
    <col min="3588" max="3588" width="14.7109375" customWidth="1"/>
    <col min="3589" max="3589" width="14.28515625" customWidth="1"/>
    <col min="3590" max="3590" width="13" bestFit="1" customWidth="1"/>
    <col min="3591" max="3591" width="14.5703125" customWidth="1"/>
    <col min="3592" max="3592" width="16.28515625" customWidth="1"/>
    <col min="3841" max="3841" width="6.42578125" customWidth="1"/>
    <col min="3842" max="3842" width="46.28515625" customWidth="1"/>
    <col min="3843" max="3843" width="8.140625" customWidth="1"/>
    <col min="3844" max="3844" width="14.7109375" customWidth="1"/>
    <col min="3845" max="3845" width="14.28515625" customWidth="1"/>
    <col min="3846" max="3846" width="13" bestFit="1" customWidth="1"/>
    <col min="3847" max="3847" width="14.5703125" customWidth="1"/>
    <col min="3848" max="3848" width="16.28515625" customWidth="1"/>
    <col min="4097" max="4097" width="6.42578125" customWidth="1"/>
    <col min="4098" max="4098" width="46.28515625" customWidth="1"/>
    <col min="4099" max="4099" width="8.140625" customWidth="1"/>
    <col min="4100" max="4100" width="14.7109375" customWidth="1"/>
    <col min="4101" max="4101" width="14.28515625" customWidth="1"/>
    <col min="4102" max="4102" width="13" bestFit="1" customWidth="1"/>
    <col min="4103" max="4103" width="14.5703125" customWidth="1"/>
    <col min="4104" max="4104" width="16.28515625" customWidth="1"/>
    <col min="4353" max="4353" width="6.42578125" customWidth="1"/>
    <col min="4354" max="4354" width="46.28515625" customWidth="1"/>
    <col min="4355" max="4355" width="8.140625" customWidth="1"/>
    <col min="4356" max="4356" width="14.7109375" customWidth="1"/>
    <col min="4357" max="4357" width="14.28515625" customWidth="1"/>
    <col min="4358" max="4358" width="13" bestFit="1" customWidth="1"/>
    <col min="4359" max="4359" width="14.5703125" customWidth="1"/>
    <col min="4360" max="4360" width="16.28515625" customWidth="1"/>
    <col min="4609" max="4609" width="6.42578125" customWidth="1"/>
    <col min="4610" max="4610" width="46.28515625" customWidth="1"/>
    <col min="4611" max="4611" width="8.140625" customWidth="1"/>
    <col min="4612" max="4612" width="14.7109375" customWidth="1"/>
    <col min="4613" max="4613" width="14.28515625" customWidth="1"/>
    <col min="4614" max="4614" width="13" bestFit="1" customWidth="1"/>
    <col min="4615" max="4615" width="14.5703125" customWidth="1"/>
    <col min="4616" max="4616" width="16.28515625" customWidth="1"/>
    <col min="4865" max="4865" width="6.42578125" customWidth="1"/>
    <col min="4866" max="4866" width="46.28515625" customWidth="1"/>
    <col min="4867" max="4867" width="8.140625" customWidth="1"/>
    <col min="4868" max="4868" width="14.7109375" customWidth="1"/>
    <col min="4869" max="4869" width="14.28515625" customWidth="1"/>
    <col min="4870" max="4870" width="13" bestFit="1" customWidth="1"/>
    <col min="4871" max="4871" width="14.5703125" customWidth="1"/>
    <col min="4872" max="4872" width="16.28515625" customWidth="1"/>
    <col min="5121" max="5121" width="6.42578125" customWidth="1"/>
    <col min="5122" max="5122" width="46.28515625" customWidth="1"/>
    <col min="5123" max="5123" width="8.140625" customWidth="1"/>
    <col min="5124" max="5124" width="14.7109375" customWidth="1"/>
    <col min="5125" max="5125" width="14.28515625" customWidth="1"/>
    <col min="5126" max="5126" width="13" bestFit="1" customWidth="1"/>
    <col min="5127" max="5127" width="14.5703125" customWidth="1"/>
    <col min="5128" max="5128" width="16.28515625" customWidth="1"/>
    <col min="5377" max="5377" width="6.42578125" customWidth="1"/>
    <col min="5378" max="5378" width="46.28515625" customWidth="1"/>
    <col min="5379" max="5379" width="8.140625" customWidth="1"/>
    <col min="5380" max="5380" width="14.7109375" customWidth="1"/>
    <col min="5381" max="5381" width="14.28515625" customWidth="1"/>
    <col min="5382" max="5382" width="13" bestFit="1" customWidth="1"/>
    <col min="5383" max="5383" width="14.5703125" customWidth="1"/>
    <col min="5384" max="5384" width="16.28515625" customWidth="1"/>
    <col min="5633" max="5633" width="6.42578125" customWidth="1"/>
    <col min="5634" max="5634" width="46.28515625" customWidth="1"/>
    <col min="5635" max="5635" width="8.140625" customWidth="1"/>
    <col min="5636" max="5636" width="14.7109375" customWidth="1"/>
    <col min="5637" max="5637" width="14.28515625" customWidth="1"/>
    <col min="5638" max="5638" width="13" bestFit="1" customWidth="1"/>
    <col min="5639" max="5639" width="14.5703125" customWidth="1"/>
    <col min="5640" max="5640" width="16.28515625" customWidth="1"/>
    <col min="5889" max="5889" width="6.42578125" customWidth="1"/>
    <col min="5890" max="5890" width="46.28515625" customWidth="1"/>
    <col min="5891" max="5891" width="8.140625" customWidth="1"/>
    <col min="5892" max="5892" width="14.7109375" customWidth="1"/>
    <col min="5893" max="5893" width="14.28515625" customWidth="1"/>
    <col min="5894" max="5894" width="13" bestFit="1" customWidth="1"/>
    <col min="5895" max="5895" width="14.5703125" customWidth="1"/>
    <col min="5896" max="5896" width="16.28515625" customWidth="1"/>
    <col min="6145" max="6145" width="6.42578125" customWidth="1"/>
    <col min="6146" max="6146" width="46.28515625" customWidth="1"/>
    <col min="6147" max="6147" width="8.140625" customWidth="1"/>
    <col min="6148" max="6148" width="14.7109375" customWidth="1"/>
    <col min="6149" max="6149" width="14.28515625" customWidth="1"/>
    <col min="6150" max="6150" width="13" bestFit="1" customWidth="1"/>
    <col min="6151" max="6151" width="14.5703125" customWidth="1"/>
    <col min="6152" max="6152" width="16.28515625" customWidth="1"/>
    <col min="6401" max="6401" width="6.42578125" customWidth="1"/>
    <col min="6402" max="6402" width="46.28515625" customWidth="1"/>
    <col min="6403" max="6403" width="8.140625" customWidth="1"/>
    <col min="6404" max="6404" width="14.7109375" customWidth="1"/>
    <col min="6405" max="6405" width="14.28515625" customWidth="1"/>
    <col min="6406" max="6406" width="13" bestFit="1" customWidth="1"/>
    <col min="6407" max="6407" width="14.5703125" customWidth="1"/>
    <col min="6408" max="6408" width="16.28515625" customWidth="1"/>
    <col min="6657" max="6657" width="6.42578125" customWidth="1"/>
    <col min="6658" max="6658" width="46.28515625" customWidth="1"/>
    <col min="6659" max="6659" width="8.140625" customWidth="1"/>
    <col min="6660" max="6660" width="14.7109375" customWidth="1"/>
    <col min="6661" max="6661" width="14.28515625" customWidth="1"/>
    <col min="6662" max="6662" width="13" bestFit="1" customWidth="1"/>
    <col min="6663" max="6663" width="14.5703125" customWidth="1"/>
    <col min="6664" max="6664" width="16.28515625" customWidth="1"/>
    <col min="6913" max="6913" width="6.42578125" customWidth="1"/>
    <col min="6914" max="6914" width="46.28515625" customWidth="1"/>
    <col min="6915" max="6915" width="8.140625" customWidth="1"/>
    <col min="6916" max="6916" width="14.7109375" customWidth="1"/>
    <col min="6917" max="6917" width="14.28515625" customWidth="1"/>
    <col min="6918" max="6918" width="13" bestFit="1" customWidth="1"/>
    <col min="6919" max="6919" width="14.5703125" customWidth="1"/>
    <col min="6920" max="6920" width="16.28515625" customWidth="1"/>
    <col min="7169" max="7169" width="6.42578125" customWidth="1"/>
    <col min="7170" max="7170" width="46.28515625" customWidth="1"/>
    <col min="7171" max="7171" width="8.140625" customWidth="1"/>
    <col min="7172" max="7172" width="14.7109375" customWidth="1"/>
    <col min="7173" max="7173" width="14.28515625" customWidth="1"/>
    <col min="7174" max="7174" width="13" bestFit="1" customWidth="1"/>
    <col min="7175" max="7175" width="14.5703125" customWidth="1"/>
    <col min="7176" max="7176" width="16.28515625" customWidth="1"/>
    <col min="7425" max="7425" width="6.42578125" customWidth="1"/>
    <col min="7426" max="7426" width="46.28515625" customWidth="1"/>
    <col min="7427" max="7427" width="8.140625" customWidth="1"/>
    <col min="7428" max="7428" width="14.7109375" customWidth="1"/>
    <col min="7429" max="7429" width="14.28515625" customWidth="1"/>
    <col min="7430" max="7430" width="13" bestFit="1" customWidth="1"/>
    <col min="7431" max="7431" width="14.5703125" customWidth="1"/>
    <col min="7432" max="7432" width="16.28515625" customWidth="1"/>
    <col min="7681" max="7681" width="6.42578125" customWidth="1"/>
    <col min="7682" max="7682" width="46.28515625" customWidth="1"/>
    <col min="7683" max="7683" width="8.140625" customWidth="1"/>
    <col min="7684" max="7684" width="14.7109375" customWidth="1"/>
    <col min="7685" max="7685" width="14.28515625" customWidth="1"/>
    <col min="7686" max="7686" width="13" bestFit="1" customWidth="1"/>
    <col min="7687" max="7687" width="14.5703125" customWidth="1"/>
    <col min="7688" max="7688" width="16.28515625" customWidth="1"/>
    <col min="7937" max="7937" width="6.42578125" customWidth="1"/>
    <col min="7938" max="7938" width="46.28515625" customWidth="1"/>
    <col min="7939" max="7939" width="8.140625" customWidth="1"/>
    <col min="7940" max="7940" width="14.7109375" customWidth="1"/>
    <col min="7941" max="7941" width="14.28515625" customWidth="1"/>
    <col min="7942" max="7942" width="13" bestFit="1" customWidth="1"/>
    <col min="7943" max="7943" width="14.5703125" customWidth="1"/>
    <col min="7944" max="7944" width="16.28515625" customWidth="1"/>
    <col min="8193" max="8193" width="6.42578125" customWidth="1"/>
    <col min="8194" max="8194" width="46.28515625" customWidth="1"/>
    <col min="8195" max="8195" width="8.140625" customWidth="1"/>
    <col min="8196" max="8196" width="14.7109375" customWidth="1"/>
    <col min="8197" max="8197" width="14.28515625" customWidth="1"/>
    <col min="8198" max="8198" width="13" bestFit="1" customWidth="1"/>
    <col min="8199" max="8199" width="14.5703125" customWidth="1"/>
    <col min="8200" max="8200" width="16.28515625" customWidth="1"/>
    <col min="8449" max="8449" width="6.42578125" customWidth="1"/>
    <col min="8450" max="8450" width="46.28515625" customWidth="1"/>
    <col min="8451" max="8451" width="8.140625" customWidth="1"/>
    <col min="8452" max="8452" width="14.7109375" customWidth="1"/>
    <col min="8453" max="8453" width="14.28515625" customWidth="1"/>
    <col min="8454" max="8454" width="13" bestFit="1" customWidth="1"/>
    <col min="8455" max="8455" width="14.5703125" customWidth="1"/>
    <col min="8456" max="8456" width="16.28515625" customWidth="1"/>
    <col min="8705" max="8705" width="6.42578125" customWidth="1"/>
    <col min="8706" max="8706" width="46.28515625" customWidth="1"/>
    <col min="8707" max="8707" width="8.140625" customWidth="1"/>
    <col min="8708" max="8708" width="14.7109375" customWidth="1"/>
    <col min="8709" max="8709" width="14.28515625" customWidth="1"/>
    <col min="8710" max="8710" width="13" bestFit="1" customWidth="1"/>
    <col min="8711" max="8711" width="14.5703125" customWidth="1"/>
    <col min="8712" max="8712" width="16.28515625" customWidth="1"/>
    <col min="8961" max="8961" width="6.42578125" customWidth="1"/>
    <col min="8962" max="8962" width="46.28515625" customWidth="1"/>
    <col min="8963" max="8963" width="8.140625" customWidth="1"/>
    <col min="8964" max="8964" width="14.7109375" customWidth="1"/>
    <col min="8965" max="8965" width="14.28515625" customWidth="1"/>
    <col min="8966" max="8966" width="13" bestFit="1" customWidth="1"/>
    <col min="8967" max="8967" width="14.5703125" customWidth="1"/>
    <col min="8968" max="8968" width="16.28515625" customWidth="1"/>
    <col min="9217" max="9217" width="6.42578125" customWidth="1"/>
    <col min="9218" max="9218" width="46.28515625" customWidth="1"/>
    <col min="9219" max="9219" width="8.140625" customWidth="1"/>
    <col min="9220" max="9220" width="14.7109375" customWidth="1"/>
    <col min="9221" max="9221" width="14.28515625" customWidth="1"/>
    <col min="9222" max="9222" width="13" bestFit="1" customWidth="1"/>
    <col min="9223" max="9223" width="14.5703125" customWidth="1"/>
    <col min="9224" max="9224" width="16.28515625" customWidth="1"/>
    <col min="9473" max="9473" width="6.42578125" customWidth="1"/>
    <col min="9474" max="9474" width="46.28515625" customWidth="1"/>
    <col min="9475" max="9475" width="8.140625" customWidth="1"/>
    <col min="9476" max="9476" width="14.7109375" customWidth="1"/>
    <col min="9477" max="9477" width="14.28515625" customWidth="1"/>
    <col min="9478" max="9478" width="13" bestFit="1" customWidth="1"/>
    <col min="9479" max="9479" width="14.5703125" customWidth="1"/>
    <col min="9480" max="9480" width="16.28515625" customWidth="1"/>
    <col min="9729" max="9729" width="6.42578125" customWidth="1"/>
    <col min="9730" max="9730" width="46.28515625" customWidth="1"/>
    <col min="9731" max="9731" width="8.140625" customWidth="1"/>
    <col min="9732" max="9732" width="14.7109375" customWidth="1"/>
    <col min="9733" max="9733" width="14.28515625" customWidth="1"/>
    <col min="9734" max="9734" width="13" bestFit="1" customWidth="1"/>
    <col min="9735" max="9735" width="14.5703125" customWidth="1"/>
    <col min="9736" max="9736" width="16.28515625" customWidth="1"/>
    <col min="9985" max="9985" width="6.42578125" customWidth="1"/>
    <col min="9986" max="9986" width="46.28515625" customWidth="1"/>
    <col min="9987" max="9987" width="8.140625" customWidth="1"/>
    <col min="9988" max="9988" width="14.7109375" customWidth="1"/>
    <col min="9989" max="9989" width="14.28515625" customWidth="1"/>
    <col min="9990" max="9990" width="13" bestFit="1" customWidth="1"/>
    <col min="9991" max="9991" width="14.5703125" customWidth="1"/>
    <col min="9992" max="9992" width="16.28515625" customWidth="1"/>
    <col min="10241" max="10241" width="6.42578125" customWidth="1"/>
    <col min="10242" max="10242" width="46.28515625" customWidth="1"/>
    <col min="10243" max="10243" width="8.140625" customWidth="1"/>
    <col min="10244" max="10244" width="14.7109375" customWidth="1"/>
    <col min="10245" max="10245" width="14.28515625" customWidth="1"/>
    <col min="10246" max="10246" width="13" bestFit="1" customWidth="1"/>
    <col min="10247" max="10247" width="14.5703125" customWidth="1"/>
    <col min="10248" max="10248" width="16.28515625" customWidth="1"/>
    <col min="10497" max="10497" width="6.42578125" customWidth="1"/>
    <col min="10498" max="10498" width="46.28515625" customWidth="1"/>
    <col min="10499" max="10499" width="8.140625" customWidth="1"/>
    <col min="10500" max="10500" width="14.7109375" customWidth="1"/>
    <col min="10501" max="10501" width="14.28515625" customWidth="1"/>
    <col min="10502" max="10502" width="13" bestFit="1" customWidth="1"/>
    <col min="10503" max="10503" width="14.5703125" customWidth="1"/>
    <col min="10504" max="10504" width="16.28515625" customWidth="1"/>
    <col min="10753" max="10753" width="6.42578125" customWidth="1"/>
    <col min="10754" max="10754" width="46.28515625" customWidth="1"/>
    <col min="10755" max="10755" width="8.140625" customWidth="1"/>
    <col min="10756" max="10756" width="14.7109375" customWidth="1"/>
    <col min="10757" max="10757" width="14.28515625" customWidth="1"/>
    <col min="10758" max="10758" width="13" bestFit="1" customWidth="1"/>
    <col min="10759" max="10759" width="14.5703125" customWidth="1"/>
    <col min="10760" max="10760" width="16.28515625" customWidth="1"/>
    <col min="11009" max="11009" width="6.42578125" customWidth="1"/>
    <col min="11010" max="11010" width="46.28515625" customWidth="1"/>
    <col min="11011" max="11011" width="8.140625" customWidth="1"/>
    <col min="11012" max="11012" width="14.7109375" customWidth="1"/>
    <col min="11013" max="11013" width="14.28515625" customWidth="1"/>
    <col min="11014" max="11014" width="13" bestFit="1" customWidth="1"/>
    <col min="11015" max="11015" width="14.5703125" customWidth="1"/>
    <col min="11016" max="11016" width="16.28515625" customWidth="1"/>
    <col min="11265" max="11265" width="6.42578125" customWidth="1"/>
    <col min="11266" max="11266" width="46.28515625" customWidth="1"/>
    <col min="11267" max="11267" width="8.140625" customWidth="1"/>
    <col min="11268" max="11268" width="14.7109375" customWidth="1"/>
    <col min="11269" max="11269" width="14.28515625" customWidth="1"/>
    <col min="11270" max="11270" width="13" bestFit="1" customWidth="1"/>
    <col min="11271" max="11271" width="14.5703125" customWidth="1"/>
    <col min="11272" max="11272" width="16.28515625" customWidth="1"/>
    <col min="11521" max="11521" width="6.42578125" customWidth="1"/>
    <col min="11522" max="11522" width="46.28515625" customWidth="1"/>
    <col min="11523" max="11523" width="8.140625" customWidth="1"/>
    <col min="11524" max="11524" width="14.7109375" customWidth="1"/>
    <col min="11525" max="11525" width="14.28515625" customWidth="1"/>
    <col min="11526" max="11526" width="13" bestFit="1" customWidth="1"/>
    <col min="11527" max="11527" width="14.5703125" customWidth="1"/>
    <col min="11528" max="11528" width="16.28515625" customWidth="1"/>
    <col min="11777" max="11777" width="6.42578125" customWidth="1"/>
    <col min="11778" max="11778" width="46.28515625" customWidth="1"/>
    <col min="11779" max="11779" width="8.140625" customWidth="1"/>
    <col min="11780" max="11780" width="14.7109375" customWidth="1"/>
    <col min="11781" max="11781" width="14.28515625" customWidth="1"/>
    <col min="11782" max="11782" width="13" bestFit="1" customWidth="1"/>
    <col min="11783" max="11783" width="14.5703125" customWidth="1"/>
    <col min="11784" max="11784" width="16.28515625" customWidth="1"/>
    <col min="12033" max="12033" width="6.42578125" customWidth="1"/>
    <col min="12034" max="12034" width="46.28515625" customWidth="1"/>
    <col min="12035" max="12035" width="8.140625" customWidth="1"/>
    <col min="12036" max="12036" width="14.7109375" customWidth="1"/>
    <col min="12037" max="12037" width="14.28515625" customWidth="1"/>
    <col min="12038" max="12038" width="13" bestFit="1" customWidth="1"/>
    <col min="12039" max="12039" width="14.5703125" customWidth="1"/>
    <col min="12040" max="12040" width="16.28515625" customWidth="1"/>
    <col min="12289" max="12289" width="6.42578125" customWidth="1"/>
    <col min="12290" max="12290" width="46.28515625" customWidth="1"/>
    <col min="12291" max="12291" width="8.140625" customWidth="1"/>
    <col min="12292" max="12292" width="14.7109375" customWidth="1"/>
    <col min="12293" max="12293" width="14.28515625" customWidth="1"/>
    <col min="12294" max="12294" width="13" bestFit="1" customWidth="1"/>
    <col min="12295" max="12295" width="14.5703125" customWidth="1"/>
    <col min="12296" max="12296" width="16.28515625" customWidth="1"/>
    <col min="12545" max="12545" width="6.42578125" customWidth="1"/>
    <col min="12546" max="12546" width="46.28515625" customWidth="1"/>
    <col min="12547" max="12547" width="8.140625" customWidth="1"/>
    <col min="12548" max="12548" width="14.7109375" customWidth="1"/>
    <col min="12549" max="12549" width="14.28515625" customWidth="1"/>
    <col min="12550" max="12550" width="13" bestFit="1" customWidth="1"/>
    <col min="12551" max="12551" width="14.5703125" customWidth="1"/>
    <col min="12552" max="12552" width="16.28515625" customWidth="1"/>
    <col min="12801" max="12801" width="6.42578125" customWidth="1"/>
    <col min="12802" max="12802" width="46.28515625" customWidth="1"/>
    <col min="12803" max="12803" width="8.140625" customWidth="1"/>
    <col min="12804" max="12804" width="14.7109375" customWidth="1"/>
    <col min="12805" max="12805" width="14.28515625" customWidth="1"/>
    <col min="12806" max="12806" width="13" bestFit="1" customWidth="1"/>
    <col min="12807" max="12807" width="14.5703125" customWidth="1"/>
    <col min="12808" max="12808" width="16.28515625" customWidth="1"/>
    <col min="13057" max="13057" width="6.42578125" customWidth="1"/>
    <col min="13058" max="13058" width="46.28515625" customWidth="1"/>
    <col min="13059" max="13059" width="8.140625" customWidth="1"/>
    <col min="13060" max="13060" width="14.7109375" customWidth="1"/>
    <col min="13061" max="13061" width="14.28515625" customWidth="1"/>
    <col min="13062" max="13062" width="13" bestFit="1" customWidth="1"/>
    <col min="13063" max="13063" width="14.5703125" customWidth="1"/>
    <col min="13064" max="13064" width="16.28515625" customWidth="1"/>
    <col min="13313" max="13313" width="6.42578125" customWidth="1"/>
    <col min="13314" max="13314" width="46.28515625" customWidth="1"/>
    <col min="13315" max="13315" width="8.140625" customWidth="1"/>
    <col min="13316" max="13316" width="14.7109375" customWidth="1"/>
    <col min="13317" max="13317" width="14.28515625" customWidth="1"/>
    <col min="13318" max="13318" width="13" bestFit="1" customWidth="1"/>
    <col min="13319" max="13319" width="14.5703125" customWidth="1"/>
    <col min="13320" max="13320" width="16.28515625" customWidth="1"/>
    <col min="13569" max="13569" width="6.42578125" customWidth="1"/>
    <col min="13570" max="13570" width="46.28515625" customWidth="1"/>
    <col min="13571" max="13571" width="8.140625" customWidth="1"/>
    <col min="13572" max="13572" width="14.7109375" customWidth="1"/>
    <col min="13573" max="13573" width="14.28515625" customWidth="1"/>
    <col min="13574" max="13574" width="13" bestFit="1" customWidth="1"/>
    <col min="13575" max="13575" width="14.5703125" customWidth="1"/>
    <col min="13576" max="13576" width="16.28515625" customWidth="1"/>
    <col min="13825" max="13825" width="6.42578125" customWidth="1"/>
    <col min="13826" max="13826" width="46.28515625" customWidth="1"/>
    <col min="13827" max="13827" width="8.140625" customWidth="1"/>
    <col min="13828" max="13828" width="14.7109375" customWidth="1"/>
    <col min="13829" max="13829" width="14.28515625" customWidth="1"/>
    <col min="13830" max="13830" width="13" bestFit="1" customWidth="1"/>
    <col min="13831" max="13831" width="14.5703125" customWidth="1"/>
    <col min="13832" max="13832" width="16.28515625" customWidth="1"/>
    <col min="14081" max="14081" width="6.42578125" customWidth="1"/>
    <col min="14082" max="14082" width="46.28515625" customWidth="1"/>
    <col min="14083" max="14083" width="8.140625" customWidth="1"/>
    <col min="14084" max="14084" width="14.7109375" customWidth="1"/>
    <col min="14085" max="14085" width="14.28515625" customWidth="1"/>
    <col min="14086" max="14086" width="13" bestFit="1" customWidth="1"/>
    <col min="14087" max="14087" width="14.5703125" customWidth="1"/>
    <col min="14088" max="14088" width="16.28515625" customWidth="1"/>
    <col min="14337" max="14337" width="6.42578125" customWidth="1"/>
    <col min="14338" max="14338" width="46.28515625" customWidth="1"/>
    <col min="14339" max="14339" width="8.140625" customWidth="1"/>
    <col min="14340" max="14340" width="14.7109375" customWidth="1"/>
    <col min="14341" max="14341" width="14.28515625" customWidth="1"/>
    <col min="14342" max="14342" width="13" bestFit="1" customWidth="1"/>
    <col min="14343" max="14343" width="14.5703125" customWidth="1"/>
    <col min="14344" max="14344" width="16.28515625" customWidth="1"/>
    <col min="14593" max="14593" width="6.42578125" customWidth="1"/>
    <col min="14594" max="14594" width="46.28515625" customWidth="1"/>
    <col min="14595" max="14595" width="8.140625" customWidth="1"/>
    <col min="14596" max="14596" width="14.7109375" customWidth="1"/>
    <col min="14597" max="14597" width="14.28515625" customWidth="1"/>
    <col min="14598" max="14598" width="13" bestFit="1" customWidth="1"/>
    <col min="14599" max="14599" width="14.5703125" customWidth="1"/>
    <col min="14600" max="14600" width="16.28515625" customWidth="1"/>
    <col min="14849" max="14849" width="6.42578125" customWidth="1"/>
    <col min="14850" max="14850" width="46.28515625" customWidth="1"/>
    <col min="14851" max="14851" width="8.140625" customWidth="1"/>
    <col min="14852" max="14852" width="14.7109375" customWidth="1"/>
    <col min="14853" max="14853" width="14.28515625" customWidth="1"/>
    <col min="14854" max="14854" width="13" bestFit="1" customWidth="1"/>
    <col min="14855" max="14855" width="14.5703125" customWidth="1"/>
    <col min="14856" max="14856" width="16.28515625" customWidth="1"/>
    <col min="15105" max="15105" width="6.42578125" customWidth="1"/>
    <col min="15106" max="15106" width="46.28515625" customWidth="1"/>
    <col min="15107" max="15107" width="8.140625" customWidth="1"/>
    <col min="15108" max="15108" width="14.7109375" customWidth="1"/>
    <col min="15109" max="15109" width="14.28515625" customWidth="1"/>
    <col min="15110" max="15110" width="13" bestFit="1" customWidth="1"/>
    <col min="15111" max="15111" width="14.5703125" customWidth="1"/>
    <col min="15112" max="15112" width="16.28515625" customWidth="1"/>
    <col min="15361" max="15361" width="6.42578125" customWidth="1"/>
    <col min="15362" max="15362" width="46.28515625" customWidth="1"/>
    <col min="15363" max="15363" width="8.140625" customWidth="1"/>
    <col min="15364" max="15364" width="14.7109375" customWidth="1"/>
    <col min="15365" max="15365" width="14.28515625" customWidth="1"/>
    <col min="15366" max="15366" width="13" bestFit="1" customWidth="1"/>
    <col min="15367" max="15367" width="14.5703125" customWidth="1"/>
    <col min="15368" max="15368" width="16.28515625" customWidth="1"/>
    <col min="15617" max="15617" width="6.42578125" customWidth="1"/>
    <col min="15618" max="15618" width="46.28515625" customWidth="1"/>
    <col min="15619" max="15619" width="8.140625" customWidth="1"/>
    <col min="15620" max="15620" width="14.7109375" customWidth="1"/>
    <col min="15621" max="15621" width="14.28515625" customWidth="1"/>
    <col min="15622" max="15622" width="13" bestFit="1" customWidth="1"/>
    <col min="15623" max="15623" width="14.5703125" customWidth="1"/>
    <col min="15624" max="15624" width="16.28515625" customWidth="1"/>
    <col min="15873" max="15873" width="6.42578125" customWidth="1"/>
    <col min="15874" max="15874" width="46.28515625" customWidth="1"/>
    <col min="15875" max="15875" width="8.140625" customWidth="1"/>
    <col min="15876" max="15876" width="14.7109375" customWidth="1"/>
    <col min="15877" max="15877" width="14.28515625" customWidth="1"/>
    <col min="15878" max="15878" width="13" bestFit="1" customWidth="1"/>
    <col min="15879" max="15879" width="14.5703125" customWidth="1"/>
    <col min="15880" max="15880" width="16.28515625" customWidth="1"/>
    <col min="16129" max="16129" width="6.42578125" customWidth="1"/>
    <col min="16130" max="16130" width="46.28515625" customWidth="1"/>
    <col min="16131" max="16131" width="8.140625" customWidth="1"/>
    <col min="16132" max="16132" width="14.7109375" customWidth="1"/>
    <col min="16133" max="16133" width="14.28515625" customWidth="1"/>
    <col min="16134" max="16134" width="13" bestFit="1" customWidth="1"/>
    <col min="16135" max="16135" width="14.5703125" customWidth="1"/>
    <col min="16136" max="16136" width="16.28515625" customWidth="1"/>
  </cols>
  <sheetData>
    <row r="1" spans="1:9" ht="7.5" customHeight="1"/>
    <row r="2" spans="1:9" ht="7.5" customHeight="1"/>
    <row r="3" spans="1:9" ht="15.6" customHeight="1">
      <c r="A3" s="91" t="s">
        <v>0</v>
      </c>
      <c r="B3" s="91"/>
      <c r="C3" s="91"/>
      <c r="D3" s="91"/>
      <c r="E3" s="91"/>
      <c r="F3" s="91"/>
      <c r="G3" s="91"/>
      <c r="H3" s="91"/>
    </row>
    <row r="4" spans="1:9" ht="16.350000000000001" customHeight="1">
      <c r="A4" s="91" t="s">
        <v>1</v>
      </c>
      <c r="B4" s="91"/>
      <c r="C4" s="91"/>
      <c r="D4" s="91"/>
      <c r="E4" s="91"/>
      <c r="F4" s="91"/>
      <c r="G4" s="91"/>
      <c r="H4" s="91"/>
    </row>
    <row r="5" spans="1:9" ht="14.85" customHeight="1">
      <c r="A5" s="91" t="s">
        <v>60</v>
      </c>
      <c r="B5" s="91"/>
      <c r="C5" s="91"/>
      <c r="D5" s="91"/>
      <c r="E5" s="91"/>
      <c r="F5" s="91"/>
      <c r="G5" s="91"/>
      <c r="H5" s="91"/>
    </row>
    <row r="6" spans="1:9" ht="15.75" customHeight="1">
      <c r="E6" s="57"/>
    </row>
    <row r="7" spans="1:9" ht="7.5" customHeight="1"/>
    <row r="8" spans="1:9" ht="16.350000000000001" customHeight="1">
      <c r="A8" s="92" t="s">
        <v>3</v>
      </c>
      <c r="B8" s="92"/>
      <c r="C8" s="92"/>
      <c r="D8" s="92"/>
      <c r="E8" s="92"/>
      <c r="F8" s="92"/>
      <c r="G8" s="92"/>
      <c r="H8" s="92"/>
    </row>
    <row r="9" spans="1:9" ht="15.6" customHeight="1">
      <c r="A9" s="92" t="s">
        <v>57</v>
      </c>
      <c r="B9" s="92"/>
      <c r="C9" s="92"/>
      <c r="D9" s="92"/>
      <c r="E9" s="92"/>
      <c r="F9" s="92"/>
      <c r="G9" s="92"/>
      <c r="H9" s="92"/>
    </row>
    <row r="10" spans="1:9" ht="7.5" customHeight="1"/>
    <row r="11" spans="1:9" ht="16.5" customHeight="1">
      <c r="A11" s="2" t="s">
        <v>5</v>
      </c>
      <c r="B11" s="3" t="s">
        <v>6</v>
      </c>
      <c r="C11" s="3" t="s">
        <v>7</v>
      </c>
      <c r="D11" s="85" t="s">
        <v>8</v>
      </c>
      <c r="E11" s="86"/>
      <c r="F11" s="86"/>
      <c r="G11" s="86"/>
      <c r="H11" s="87"/>
    </row>
    <row r="12" spans="1:9" ht="16.5" customHeight="1">
      <c r="A12" s="4" t="s">
        <v>9</v>
      </c>
      <c r="B12" s="5"/>
      <c r="C12" s="5" t="s">
        <v>10</v>
      </c>
      <c r="D12" s="6" t="s">
        <v>11</v>
      </c>
      <c r="E12" s="7" t="s">
        <v>12</v>
      </c>
      <c r="F12" s="8" t="s">
        <v>13</v>
      </c>
      <c r="G12" s="7" t="s">
        <v>14</v>
      </c>
      <c r="H12" s="9" t="s">
        <v>15</v>
      </c>
    </row>
    <row r="13" spans="1:9" ht="16.5" customHeight="1">
      <c r="A13" s="10">
        <v>1</v>
      </c>
      <c r="B13" s="11">
        <v>2</v>
      </c>
      <c r="C13" s="11">
        <v>3</v>
      </c>
      <c r="D13" s="12">
        <v>4</v>
      </c>
      <c r="E13" s="13">
        <v>5</v>
      </c>
      <c r="F13" s="14">
        <v>6</v>
      </c>
      <c r="G13" s="13">
        <v>7</v>
      </c>
      <c r="H13" s="13">
        <v>8</v>
      </c>
    </row>
    <row r="14" spans="1:9" ht="16.5" customHeight="1">
      <c r="A14" s="15" t="s">
        <v>16</v>
      </c>
      <c r="B14" s="16" t="s">
        <v>17</v>
      </c>
      <c r="C14" s="72" t="s">
        <v>18</v>
      </c>
      <c r="D14" s="88">
        <f>E14+F14+G14</f>
        <v>83396570</v>
      </c>
      <c r="E14" s="89">
        <f>E16+E17</f>
        <v>62573666</v>
      </c>
      <c r="F14" s="89">
        <f>F17</f>
        <v>9823337</v>
      </c>
      <c r="G14" s="89">
        <f>G17</f>
        <v>10999567</v>
      </c>
      <c r="H14" s="58" t="s">
        <v>19</v>
      </c>
    </row>
    <row r="15" spans="1:9" ht="16.5" customHeight="1">
      <c r="A15" s="17"/>
      <c r="B15" s="18" t="s">
        <v>20</v>
      </c>
      <c r="C15" s="61" t="s">
        <v>18</v>
      </c>
      <c r="D15" s="64"/>
      <c r="E15" s="90"/>
      <c r="F15" s="90"/>
      <c r="G15" s="90"/>
      <c r="H15" s="26"/>
      <c r="I15" s="19"/>
    </row>
    <row r="16" spans="1:9" ht="16.5" customHeight="1">
      <c r="A16" s="20" t="s">
        <v>21</v>
      </c>
      <c r="B16" s="21" t="s">
        <v>22</v>
      </c>
      <c r="C16" s="22" t="s">
        <v>18</v>
      </c>
      <c r="D16" s="23">
        <f>E16</f>
        <v>58100038</v>
      </c>
      <c r="E16" s="24">
        <f>[1]январь!E24+[1]февраль!E24+[1]март!E24+[1]апрель!E24+[1]май!E24+[1]июнь!E24+[1]июль!E24+[1]август!E24+[1]сентябрь!E24+[1]октябрь!E24+[1]ноябрь!E24+[1]декабрь!E24</f>
        <v>58100038</v>
      </c>
      <c r="F16" s="25" t="s">
        <v>19</v>
      </c>
      <c r="G16" s="26" t="s">
        <v>19</v>
      </c>
      <c r="H16" s="26" t="s">
        <v>19</v>
      </c>
    </row>
    <row r="17" spans="1:10" ht="16.5" customHeight="1">
      <c r="A17" s="20" t="s">
        <v>23</v>
      </c>
      <c r="B17" s="21" t="s">
        <v>24</v>
      </c>
      <c r="C17" s="22" t="s">
        <v>18</v>
      </c>
      <c r="D17" s="23">
        <f>E17+F17+G17</f>
        <v>25296532</v>
      </c>
      <c r="E17" s="24">
        <f>[1]январь!E25+[1]февраль!E25+[1]март!E25+[1]апрель!E25+[1]май!E25+[1]июнь!E25+[1]июль!E25+[1]август!E25+[1]сентябрь!E25+[1]октябрь!E25+[1]ноябрь!E25+[1]декабрь!E25</f>
        <v>4473628</v>
      </c>
      <c r="F17" s="24">
        <f>[1]январь!F25+[1]февраль!F25+[1]март!F25+[1]апрель!F25+[1]май!F25+[1]июнь!F25+[1]июль!F25+[1]август!F25+[1]сентябрь!F25+[1]октябрь!F25+[1]ноябрь!F25+[1]декабрь!F25</f>
        <v>9823337</v>
      </c>
      <c r="G17" s="24">
        <f>[1]январь!G25+[1]февраль!G25+[1]март!G25+[1]апрель!G25+[1]май!G25+[1]июнь!G25+[1]июль!G25+[1]август!G25+[1]сентябрь!G25+[1]октябрь!G25+[1]ноябрь!G25+[1]декабрь!G25</f>
        <v>10999567</v>
      </c>
      <c r="H17" s="26" t="s">
        <v>19</v>
      </c>
    </row>
    <row r="18" spans="1:10" ht="16.5" customHeight="1">
      <c r="A18" s="20" t="s">
        <v>25</v>
      </c>
      <c r="B18" s="21" t="s">
        <v>26</v>
      </c>
      <c r="C18" s="22" t="s">
        <v>18</v>
      </c>
      <c r="D18" s="28">
        <f>E18+G18+H18</f>
        <v>74372690</v>
      </c>
      <c r="E18" s="24">
        <f>[1]январь!E26+[1]февраль!E26+[1]март!E26+[1]апрель!E26+[1]май!E26+[1]июнь!E26+[1]июль!E26+[1]август!E26+[1]сентябрь!E26+[1]октябрь!E26+[1]ноябрь!E26+[1]декабрь!E26</f>
        <v>731061</v>
      </c>
      <c r="F18" s="25" t="s">
        <v>19</v>
      </c>
      <c r="G18" s="24">
        <f>G19</f>
        <v>21807672</v>
      </c>
      <c r="H18" s="29">
        <f>H19</f>
        <v>51833957</v>
      </c>
      <c r="J18" s="19"/>
    </row>
    <row r="19" spans="1:10" ht="16.5" customHeight="1">
      <c r="A19" s="20" t="s">
        <v>27</v>
      </c>
      <c r="B19" s="21" t="s">
        <v>28</v>
      </c>
      <c r="C19" s="22" t="s">
        <v>18</v>
      </c>
      <c r="D19" s="28">
        <f>G19+H19</f>
        <v>73641629</v>
      </c>
      <c r="E19" s="26" t="s">
        <v>19</v>
      </c>
      <c r="F19" s="25" t="s">
        <v>19</v>
      </c>
      <c r="G19" s="24">
        <f>G20+G21</f>
        <v>21807672</v>
      </c>
      <c r="H19" s="29">
        <f>H20+H21</f>
        <v>51833957</v>
      </c>
      <c r="J19" s="19"/>
    </row>
    <row r="20" spans="1:10" ht="16.5" customHeight="1">
      <c r="A20" s="20" t="s">
        <v>29</v>
      </c>
      <c r="B20" s="21" t="s">
        <v>30</v>
      </c>
      <c r="C20" s="22" t="s">
        <v>18</v>
      </c>
      <c r="D20" s="28">
        <f>D24+D31+D38</f>
        <v>71133815</v>
      </c>
      <c r="E20" s="26" t="s">
        <v>19</v>
      </c>
      <c r="F20" s="25" t="s">
        <v>19</v>
      </c>
      <c r="G20" s="31">
        <f>G24</f>
        <v>19842875</v>
      </c>
      <c r="H20" s="32">
        <f>H24+H31+H38</f>
        <v>51290940</v>
      </c>
      <c r="J20" s="33"/>
    </row>
    <row r="21" spans="1:10" ht="16.5" customHeight="1">
      <c r="A21" s="20" t="s">
        <v>31</v>
      </c>
      <c r="B21" s="21" t="s">
        <v>58</v>
      </c>
      <c r="C21" s="22" t="s">
        <v>18</v>
      </c>
      <c r="D21" s="28">
        <f>D25+D32+D39</f>
        <v>2507814</v>
      </c>
      <c r="E21" s="26" t="s">
        <v>19</v>
      </c>
      <c r="F21" s="25" t="s">
        <v>19</v>
      </c>
      <c r="G21" s="31">
        <f>G25</f>
        <v>1964797</v>
      </c>
      <c r="H21" s="32">
        <f>H25+H32+H39</f>
        <v>543017</v>
      </c>
    </row>
    <row r="22" spans="1:10" ht="16.5" customHeight="1">
      <c r="A22" s="34" t="s">
        <v>33</v>
      </c>
      <c r="B22" s="35" t="s">
        <v>34</v>
      </c>
      <c r="C22" s="61" t="s">
        <v>18</v>
      </c>
      <c r="D22" s="62">
        <f>G22+H22</f>
        <v>35180976</v>
      </c>
      <c r="E22" s="65" t="s">
        <v>19</v>
      </c>
      <c r="F22" s="66" t="s">
        <v>19</v>
      </c>
      <c r="G22" s="81">
        <f>G24+G25</f>
        <v>21807672</v>
      </c>
      <c r="H22" s="83">
        <f>H24+H25</f>
        <v>13373304</v>
      </c>
    </row>
    <row r="23" spans="1:10" ht="16.5" customHeight="1">
      <c r="A23" s="17"/>
      <c r="B23" s="18" t="s">
        <v>35</v>
      </c>
      <c r="C23" s="61"/>
      <c r="D23" s="74"/>
      <c r="E23" s="65"/>
      <c r="F23" s="66"/>
      <c r="G23" s="82"/>
      <c r="H23" s="84"/>
    </row>
    <row r="24" spans="1:10" ht="16.5" customHeight="1">
      <c r="A24" s="20" t="s">
        <v>36</v>
      </c>
      <c r="B24" s="21" t="s">
        <v>37</v>
      </c>
      <c r="C24" s="22" t="s">
        <v>18</v>
      </c>
      <c r="D24" s="28">
        <f>G24+H24</f>
        <v>32674031</v>
      </c>
      <c r="E24" s="26" t="s">
        <v>19</v>
      </c>
      <c r="F24" s="25" t="s">
        <v>19</v>
      </c>
      <c r="G24" s="31">
        <f>[1]январь!G32+[1]февраль!G32+[1]март!G32+[1]апрель!G32+[1]май!G32+[1]июнь!G32+[1]июль!G32+[1]август!G32+[1]сентябрь!G32+[1]октябрь!G32+[1]ноябрь!G32+[1]декабрь!G32</f>
        <v>19842875</v>
      </c>
      <c r="H24" s="31">
        <f>[1]январь!H32+[1]февраль!H32+[1]март!H32+[1]апрель!H32+[1]май!H32+[1]июнь!H32+[1]июль!H32+[1]август!H32+[1]сентябрь!H32+[1]октябрь!H32+[1]ноябрь!H32+[1]декабрь!H32</f>
        <v>12831156</v>
      </c>
    </row>
    <row r="25" spans="1:10" ht="16.5" customHeight="1">
      <c r="A25" s="20" t="s">
        <v>38</v>
      </c>
      <c r="B25" s="21" t="s">
        <v>59</v>
      </c>
      <c r="C25" s="22" t="s">
        <v>18</v>
      </c>
      <c r="D25" s="28">
        <f>G25+H25</f>
        <v>2506945</v>
      </c>
      <c r="E25" s="26" t="s">
        <v>19</v>
      </c>
      <c r="F25" s="25" t="s">
        <v>19</v>
      </c>
      <c r="G25" s="31">
        <f>[1]январь!G33+[1]февраль!G33+[1]март!G33+[1]апрель!G33+[1]май!G33+[1]июнь!G33+[1]июль!G33+[1]август!G33+[1]сентябрь!G33+[1]октябрь!G33+[1]ноябрь!G33+[1]декабрь!G33</f>
        <v>1964797</v>
      </c>
      <c r="H25" s="31">
        <f>[1]январь!H33+[1]февраль!H33+[1]март!H33+[1]апрель!H33+[1]май!H33+[1]июнь!H33+[1]июль!H33+[1]август!H33+[1]сентябрь!H33+[1]октябрь!H33+[1]ноябрь!H33+[1]декабрь!H33</f>
        <v>542148</v>
      </c>
    </row>
    <row r="26" spans="1:10" ht="16.5" customHeight="1">
      <c r="A26" s="34" t="s">
        <v>40</v>
      </c>
      <c r="B26" s="35" t="s">
        <v>41</v>
      </c>
      <c r="C26" s="70" t="s">
        <v>18</v>
      </c>
      <c r="D26" s="62">
        <f>H26</f>
        <v>6951309</v>
      </c>
      <c r="E26" s="75" t="s">
        <v>19</v>
      </c>
      <c r="F26" s="78" t="s">
        <v>19</v>
      </c>
      <c r="G26" s="75" t="s">
        <v>19</v>
      </c>
      <c r="H26" s="67">
        <f>H31+H32</f>
        <v>6951309</v>
      </c>
    </row>
    <row r="27" spans="1:10" ht="16.5" customHeight="1">
      <c r="A27" s="15"/>
      <c r="B27" s="16" t="s">
        <v>42</v>
      </c>
      <c r="C27" s="71"/>
      <c r="D27" s="73"/>
      <c r="E27" s="76"/>
      <c r="F27" s="79"/>
      <c r="G27" s="76"/>
      <c r="H27" s="68"/>
    </row>
    <row r="28" spans="1:10" ht="16.5" customHeight="1">
      <c r="A28" s="15"/>
      <c r="B28" s="16" t="s">
        <v>43</v>
      </c>
      <c r="C28" s="71"/>
      <c r="D28" s="73"/>
      <c r="E28" s="76"/>
      <c r="F28" s="79"/>
      <c r="G28" s="76"/>
      <c r="H28" s="68"/>
    </row>
    <row r="29" spans="1:10" ht="16.5" customHeight="1">
      <c r="A29" s="15"/>
      <c r="B29" s="16" t="s">
        <v>44</v>
      </c>
      <c r="C29" s="71"/>
      <c r="D29" s="73"/>
      <c r="E29" s="76"/>
      <c r="F29" s="79"/>
      <c r="G29" s="76"/>
      <c r="H29" s="68"/>
    </row>
    <row r="30" spans="1:10" ht="16.5" customHeight="1">
      <c r="A30" s="15"/>
      <c r="B30" s="16" t="s">
        <v>35</v>
      </c>
      <c r="C30" s="72"/>
      <c r="D30" s="74"/>
      <c r="E30" s="77"/>
      <c r="F30" s="80"/>
      <c r="G30" s="77"/>
      <c r="H30" s="69"/>
    </row>
    <row r="31" spans="1:10" ht="16.5" customHeight="1">
      <c r="A31" s="28" t="s">
        <v>45</v>
      </c>
      <c r="B31" s="21" t="s">
        <v>37</v>
      </c>
      <c r="C31" s="22" t="s">
        <v>18</v>
      </c>
      <c r="D31" s="28">
        <f>H31</f>
        <v>6951208</v>
      </c>
      <c r="E31" s="24" t="s">
        <v>19</v>
      </c>
      <c r="F31" s="25" t="s">
        <v>19</v>
      </c>
      <c r="G31" s="26" t="s">
        <v>19</v>
      </c>
      <c r="H31" s="29">
        <f>[1]январь!H34+[1]февраль!H34+[1]март!H34+[1]апрель!H34+[1]май!H34+[1]июнь!H34+[1]июль!H34+[1]август!H34+[1]сентябрь!H34+[1]октябрь!H34+[1]ноябрь!H39+[1]декабрь!H39</f>
        <v>6951208</v>
      </c>
    </row>
    <row r="32" spans="1:10" ht="16.5" customHeight="1">
      <c r="A32" s="28" t="s">
        <v>46</v>
      </c>
      <c r="B32" s="21" t="s">
        <v>59</v>
      </c>
      <c r="C32" s="22" t="s">
        <v>18</v>
      </c>
      <c r="D32" s="28">
        <f>H32</f>
        <v>101</v>
      </c>
      <c r="E32" s="26" t="s">
        <v>19</v>
      </c>
      <c r="F32" s="25" t="s">
        <v>19</v>
      </c>
      <c r="G32" s="26" t="s">
        <v>19</v>
      </c>
      <c r="H32" s="59">
        <f>[1]ноябрь!H40+[1]декабрь!H40</f>
        <v>101</v>
      </c>
    </row>
    <row r="33" spans="1:12" ht="16.5" customHeight="1">
      <c r="A33" s="34" t="s">
        <v>47</v>
      </c>
      <c r="B33" s="35" t="s">
        <v>41</v>
      </c>
      <c r="C33" s="61" t="s">
        <v>18</v>
      </c>
      <c r="D33" s="62">
        <f>H33</f>
        <v>31509344</v>
      </c>
      <c r="E33" s="65" t="s">
        <v>19</v>
      </c>
      <c r="F33" s="66" t="s">
        <v>19</v>
      </c>
      <c r="G33" s="65" t="s">
        <v>19</v>
      </c>
      <c r="H33" s="67">
        <f>H38+H39</f>
        <v>31509344</v>
      </c>
    </row>
    <row r="34" spans="1:12" ht="16.5" customHeight="1">
      <c r="A34" s="15"/>
      <c r="B34" s="16" t="s">
        <v>48</v>
      </c>
      <c r="C34" s="61"/>
      <c r="D34" s="63"/>
      <c r="E34" s="65"/>
      <c r="F34" s="66"/>
      <c r="G34" s="65"/>
      <c r="H34" s="68"/>
    </row>
    <row r="35" spans="1:12" ht="16.5" customHeight="1">
      <c r="A35" s="15"/>
      <c r="B35" s="16" t="s">
        <v>49</v>
      </c>
      <c r="C35" s="61"/>
      <c r="D35" s="63"/>
      <c r="E35" s="65"/>
      <c r="F35" s="66"/>
      <c r="G35" s="65"/>
      <c r="H35" s="68"/>
    </row>
    <row r="36" spans="1:12" ht="16.5" customHeight="1">
      <c r="A36" s="15"/>
      <c r="B36" s="16" t="s">
        <v>50</v>
      </c>
      <c r="C36" s="61"/>
      <c r="D36" s="63"/>
      <c r="E36" s="65"/>
      <c r="F36" s="66"/>
      <c r="G36" s="65"/>
      <c r="H36" s="68"/>
    </row>
    <row r="37" spans="1:12" ht="16.5" customHeight="1">
      <c r="A37" s="17"/>
      <c r="B37" s="16" t="s">
        <v>35</v>
      </c>
      <c r="C37" s="61"/>
      <c r="D37" s="64"/>
      <c r="E37" s="65"/>
      <c r="F37" s="66"/>
      <c r="G37" s="65"/>
      <c r="H37" s="69"/>
    </row>
    <row r="38" spans="1:12" ht="16.5" customHeight="1">
      <c r="A38" s="28" t="s">
        <v>51</v>
      </c>
      <c r="B38" s="21" t="s">
        <v>37</v>
      </c>
      <c r="C38" s="22" t="s">
        <v>18</v>
      </c>
      <c r="D38" s="28">
        <f>H38</f>
        <v>31508576</v>
      </c>
      <c r="E38" s="26" t="s">
        <v>19</v>
      </c>
      <c r="F38" s="25" t="s">
        <v>19</v>
      </c>
      <c r="G38" s="26" t="s">
        <v>19</v>
      </c>
      <c r="H38" s="29">
        <f>[1]январь!H38+[1]февраль!H38+[1]март!H38+[1]апрель!H38+[1]май!H38+[1]июнь!H38+[1]июль!H38+[1]август!H38+[1]сентябрь!H38+[1]октябрь!H38+[1]ноябрь!H46+[1]декабрь!H46</f>
        <v>31508576</v>
      </c>
    </row>
    <row r="39" spans="1:12" ht="16.5" customHeight="1">
      <c r="A39" s="28" t="s">
        <v>52</v>
      </c>
      <c r="B39" s="21" t="s">
        <v>59</v>
      </c>
      <c r="C39" s="22" t="s">
        <v>18</v>
      </c>
      <c r="D39" s="28">
        <f>H39</f>
        <v>768</v>
      </c>
      <c r="E39" s="26" t="s">
        <v>19</v>
      </c>
      <c r="F39" s="25" t="s">
        <v>19</v>
      </c>
      <c r="G39" s="26" t="s">
        <v>19</v>
      </c>
      <c r="H39" s="59">
        <f>[1]ноябрь!H47+[1]декабрь!H47</f>
        <v>768</v>
      </c>
    </row>
    <row r="40" spans="1:12" ht="16.5" customHeight="1">
      <c r="A40" s="20" t="s">
        <v>53</v>
      </c>
      <c r="B40" s="21" t="s">
        <v>54</v>
      </c>
      <c r="C40" s="22" t="s">
        <v>18</v>
      </c>
      <c r="D40" s="28">
        <f>E18</f>
        <v>731061</v>
      </c>
      <c r="E40" s="24">
        <f>D40</f>
        <v>731061</v>
      </c>
      <c r="F40" s="25" t="s">
        <v>19</v>
      </c>
      <c r="G40" s="26" t="s">
        <v>19</v>
      </c>
      <c r="H40" s="26" t="s">
        <v>19</v>
      </c>
    </row>
    <row r="41" spans="1:12" ht="16.5" customHeight="1">
      <c r="A41" s="48" t="s">
        <v>55</v>
      </c>
      <c r="B41" s="49" t="s">
        <v>56</v>
      </c>
      <c r="C41" s="50" t="s">
        <v>18</v>
      </c>
      <c r="D41" s="51">
        <f>D14-D18</f>
        <v>9023880</v>
      </c>
      <c r="E41" s="52" t="s">
        <v>19</v>
      </c>
      <c r="F41" s="60">
        <f>[1]январь!F43+[1]февраль!F43+[1]март!F43+[1]апрель!F43+[1]май!F43+[1]июнь!F43+[1]июль!F43+[1]август!F43+[1]сентябрь!F43+[1]октябрь!F43+[1]ноябрь!F49+[1]декабрь!F49</f>
        <v>92951</v>
      </c>
      <c r="G41" s="53">
        <f>[1]январь!G43+[1]февраль!G43+[1]март!G43+[1]апрель!G43+[1]май!G43+[1]июнь!G43+[1]июль!G43+[1]август!G43+[1]сентябрь!G43+[1]октябрь!G43+[1]ноябрь!G49+[1]декабрь!G49</f>
        <v>2374703.6315789474</v>
      </c>
      <c r="H41" s="54">
        <f>D41-F41-G41</f>
        <v>6556225.3684210526</v>
      </c>
      <c r="L41" s="47"/>
    </row>
    <row r="42" spans="1:12" ht="12.75" customHeight="1"/>
    <row r="43" spans="1:12" ht="9" customHeight="1"/>
  </sheetData>
  <mergeCells count="29">
    <mergeCell ref="A3:H3"/>
    <mergeCell ref="A4:H4"/>
    <mergeCell ref="A5:H5"/>
    <mergeCell ref="A8:H8"/>
    <mergeCell ref="A9:H9"/>
    <mergeCell ref="H22:H23"/>
    <mergeCell ref="D11:H11"/>
    <mergeCell ref="C14:C15"/>
    <mergeCell ref="D14:D15"/>
    <mergeCell ref="E14:E15"/>
    <mergeCell ref="F14:F15"/>
    <mergeCell ref="G14:G15"/>
    <mergeCell ref="C22:C23"/>
    <mergeCell ref="D22:D23"/>
    <mergeCell ref="E22:E23"/>
    <mergeCell ref="F22:F23"/>
    <mergeCell ref="G22:G23"/>
    <mergeCell ref="H33:H37"/>
    <mergeCell ref="C26:C30"/>
    <mergeCell ref="D26:D30"/>
    <mergeCell ref="E26:E30"/>
    <mergeCell ref="F26:F30"/>
    <mergeCell ref="G26:G30"/>
    <mergeCell ref="H26:H30"/>
    <mergeCell ref="C33:C37"/>
    <mergeCell ref="D33:D37"/>
    <mergeCell ref="E33:E37"/>
    <mergeCell ref="F33:F37"/>
    <mergeCell ref="G33:G37"/>
  </mergeCells>
  <pageMargins left="0.75" right="0.75" top="1" bottom="1" header="0.5" footer="0.5"/>
  <pageSetup paperSize="9" scale="65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zoomScaleNormal="100" workbookViewId="0">
      <selection activeCell="F51" sqref="F51"/>
    </sheetView>
  </sheetViews>
  <sheetFormatPr defaultColWidth="11.5703125" defaultRowHeight="12.75"/>
  <cols>
    <col min="1" max="1" width="6.42578125" customWidth="1"/>
    <col min="2" max="2" width="46.28515625" customWidth="1"/>
    <col min="3" max="3" width="8.140625" customWidth="1"/>
    <col min="4" max="4" width="13" bestFit="1" customWidth="1"/>
    <col min="5" max="8" width="13" style="1" bestFit="1" customWidth="1"/>
    <col min="9" max="10" width="11.5703125" style="1"/>
  </cols>
  <sheetData>
    <row r="1" spans="1:10" ht="7.5" customHeight="1"/>
    <row r="2" spans="1:10" ht="15.6" customHeight="1">
      <c r="A2" s="91" t="s">
        <v>0</v>
      </c>
      <c r="B2" s="91"/>
      <c r="C2" s="91"/>
      <c r="D2" s="91"/>
      <c r="E2" s="91"/>
      <c r="F2" s="91"/>
      <c r="G2" s="91"/>
      <c r="H2" s="91"/>
    </row>
    <row r="3" spans="1:10" ht="16.350000000000001" customHeight="1">
      <c r="A3" s="91" t="s">
        <v>1</v>
      </c>
      <c r="B3" s="91"/>
      <c r="C3" s="91"/>
      <c r="D3" s="91"/>
      <c r="E3" s="91"/>
      <c r="F3" s="91"/>
      <c r="G3" s="91"/>
      <c r="H3" s="91"/>
    </row>
    <row r="4" spans="1:10" ht="14.85" customHeight="1">
      <c r="A4" s="91" t="s">
        <v>2</v>
      </c>
      <c r="B4" s="91"/>
      <c r="C4" s="91"/>
      <c r="D4" s="91"/>
      <c r="E4" s="91"/>
      <c r="F4" s="91"/>
      <c r="G4" s="91"/>
      <c r="H4" s="91"/>
    </row>
    <row r="5" spans="1:10" ht="8.25" customHeight="1"/>
    <row r="6" spans="1:10" ht="7.5" customHeight="1"/>
    <row r="7" spans="1:10" ht="16.350000000000001" customHeight="1">
      <c r="A7" s="92" t="s">
        <v>3</v>
      </c>
      <c r="B7" s="92"/>
      <c r="C7" s="92"/>
      <c r="D7" s="92"/>
      <c r="E7" s="92"/>
      <c r="F7" s="92"/>
      <c r="G7" s="92"/>
      <c r="H7" s="92"/>
    </row>
    <row r="8" spans="1:10" ht="15.6" customHeight="1">
      <c r="A8" s="92" t="s">
        <v>4</v>
      </c>
      <c r="B8" s="92"/>
      <c r="C8" s="92"/>
      <c r="D8" s="92"/>
      <c r="E8" s="92"/>
      <c r="F8" s="92"/>
      <c r="G8" s="92"/>
      <c r="H8" s="92"/>
    </row>
    <row r="9" spans="1:10" ht="7.5" customHeight="1"/>
    <row r="10" spans="1:10" ht="16.5" customHeight="1">
      <c r="A10" s="2" t="s">
        <v>5</v>
      </c>
      <c r="B10" s="3" t="s">
        <v>6</v>
      </c>
      <c r="C10" s="3" t="s">
        <v>7</v>
      </c>
      <c r="D10" s="85" t="s">
        <v>8</v>
      </c>
      <c r="E10" s="86"/>
      <c r="F10" s="86"/>
      <c r="G10" s="86"/>
      <c r="H10" s="87"/>
    </row>
    <row r="11" spans="1:10" ht="16.5" customHeight="1">
      <c r="A11" s="4" t="s">
        <v>9</v>
      </c>
      <c r="B11" s="5"/>
      <c r="C11" s="5" t="s">
        <v>10</v>
      </c>
      <c r="D11" s="6" t="s">
        <v>11</v>
      </c>
      <c r="E11" s="7" t="s">
        <v>12</v>
      </c>
      <c r="F11" s="8" t="s">
        <v>13</v>
      </c>
      <c r="G11" s="7" t="s">
        <v>14</v>
      </c>
      <c r="H11" s="9" t="s">
        <v>15</v>
      </c>
    </row>
    <row r="12" spans="1:10" ht="16.5" customHeight="1">
      <c r="A12" s="10">
        <v>1</v>
      </c>
      <c r="B12" s="11">
        <v>2</v>
      </c>
      <c r="C12" s="11">
        <v>3</v>
      </c>
      <c r="D12" s="12">
        <v>4</v>
      </c>
      <c r="E12" s="13">
        <v>5</v>
      </c>
      <c r="F12" s="14">
        <v>6</v>
      </c>
      <c r="G12" s="13">
        <v>7</v>
      </c>
      <c r="H12" s="13">
        <v>8</v>
      </c>
    </row>
    <row r="13" spans="1:10" ht="16.5" customHeight="1">
      <c r="A13" s="15" t="s">
        <v>16</v>
      </c>
      <c r="B13" s="16" t="s">
        <v>17</v>
      </c>
      <c r="C13" s="72" t="s">
        <v>18</v>
      </c>
      <c r="D13" s="88">
        <f>E13+F13+G13</f>
        <v>41471161</v>
      </c>
      <c r="E13" s="90">
        <f>E15+E16</f>
        <v>30238103</v>
      </c>
      <c r="F13" s="102">
        <f>F16</f>
        <v>4857780</v>
      </c>
      <c r="G13" s="90">
        <f>G16</f>
        <v>6375278</v>
      </c>
      <c r="H13" s="77" t="s">
        <v>19</v>
      </c>
    </row>
    <row r="14" spans="1:10" ht="16.5" customHeight="1">
      <c r="A14" s="17"/>
      <c r="B14" s="18" t="s">
        <v>20</v>
      </c>
      <c r="C14" s="61" t="s">
        <v>18</v>
      </c>
      <c r="D14" s="100"/>
      <c r="E14" s="101"/>
      <c r="F14" s="103"/>
      <c r="G14" s="101"/>
      <c r="H14" s="65"/>
      <c r="I14" s="19"/>
      <c r="J14" s="19"/>
    </row>
    <row r="15" spans="1:10" ht="16.5" customHeight="1">
      <c r="A15" s="20" t="s">
        <v>21</v>
      </c>
      <c r="B15" s="21" t="s">
        <v>22</v>
      </c>
      <c r="C15" s="22" t="s">
        <v>18</v>
      </c>
      <c r="D15" s="23">
        <f>E15</f>
        <v>28151619</v>
      </c>
      <c r="E15" s="24">
        <f>[2]январь!E24+[2]февраль!E24+[2]март!E24+[2]апрель!E24+[2]май!E24+[2]июнь!E24</f>
        <v>28151619</v>
      </c>
      <c r="F15" s="25" t="s">
        <v>19</v>
      </c>
      <c r="G15" s="26" t="s">
        <v>19</v>
      </c>
      <c r="H15" s="26" t="s">
        <v>19</v>
      </c>
    </row>
    <row r="16" spans="1:10" ht="16.5" customHeight="1">
      <c r="A16" s="20" t="s">
        <v>23</v>
      </c>
      <c r="B16" s="21" t="s">
        <v>24</v>
      </c>
      <c r="C16" s="22" t="s">
        <v>18</v>
      </c>
      <c r="D16" s="23">
        <f>E16+F16+G16</f>
        <v>13319542</v>
      </c>
      <c r="E16" s="24">
        <f>[2]январь!E25+[2]февраль!E25+[2]март!E25+[2]апрель!E25+[2]май!E25+[2]июнь!E25</f>
        <v>2086484</v>
      </c>
      <c r="F16" s="24">
        <f>[2]январь!F25+[2]февраль!F25+[2]март!F25+[2]апрель!F25+[2]май!F25+[2]июнь!F25</f>
        <v>4857780</v>
      </c>
      <c r="G16" s="24">
        <f>[2]январь!G25+[2]февраль!G25+[2]март!G25+[2]апрель!G25+[2]май!G25+[2]июнь!G25</f>
        <v>6375278</v>
      </c>
      <c r="H16" s="26" t="s">
        <v>19</v>
      </c>
      <c r="I16" s="19"/>
      <c r="J16" s="27"/>
    </row>
    <row r="17" spans="1:12" ht="16.5" customHeight="1">
      <c r="A17" s="20" t="s">
        <v>25</v>
      </c>
      <c r="B17" s="21" t="s">
        <v>26</v>
      </c>
      <c r="C17" s="22" t="s">
        <v>18</v>
      </c>
      <c r="D17" s="28">
        <f>E17+G17+H17</f>
        <v>39426592</v>
      </c>
      <c r="E17" s="24">
        <f>[2]январь!E26+[2]февраль!E26+[2]март!E26+[2]апрель!E26+[2]май!E26+[2]июнь!E26</f>
        <v>490397</v>
      </c>
      <c r="F17" s="25" t="s">
        <v>19</v>
      </c>
      <c r="G17" s="24">
        <f>G18</f>
        <v>12011364</v>
      </c>
      <c r="H17" s="29">
        <f>H18</f>
        <v>26924831</v>
      </c>
      <c r="I17" s="19"/>
      <c r="J17" s="19"/>
      <c r="K17" s="30"/>
    </row>
    <row r="18" spans="1:12" ht="16.5" customHeight="1">
      <c r="A18" s="20" t="s">
        <v>27</v>
      </c>
      <c r="B18" s="21" t="s">
        <v>28</v>
      </c>
      <c r="C18" s="22" t="s">
        <v>18</v>
      </c>
      <c r="D18" s="28">
        <f>G18+H18</f>
        <v>38936195</v>
      </c>
      <c r="E18" s="26" t="s">
        <v>19</v>
      </c>
      <c r="F18" s="25" t="s">
        <v>19</v>
      </c>
      <c r="G18" s="24">
        <f>G19+G20</f>
        <v>12011364</v>
      </c>
      <c r="H18" s="29">
        <f>H19+H20</f>
        <v>26924831</v>
      </c>
      <c r="I18" s="19"/>
      <c r="J18" s="19"/>
    </row>
    <row r="19" spans="1:12" ht="16.5" customHeight="1">
      <c r="A19" s="20" t="s">
        <v>29</v>
      </c>
      <c r="B19" s="21" t="s">
        <v>30</v>
      </c>
      <c r="C19" s="22" t="s">
        <v>18</v>
      </c>
      <c r="D19" s="28">
        <f>D23+D30+D37</f>
        <v>37544189</v>
      </c>
      <c r="E19" s="26" t="s">
        <v>19</v>
      </c>
      <c r="F19" s="25" t="s">
        <v>19</v>
      </c>
      <c r="G19" s="31">
        <f>G23</f>
        <v>10876722</v>
      </c>
      <c r="H19" s="32">
        <f>H23+H30+H37</f>
        <v>26667467</v>
      </c>
      <c r="I19" s="19"/>
      <c r="J19" s="33"/>
    </row>
    <row r="20" spans="1:12" ht="16.5" customHeight="1">
      <c r="A20" s="20" t="s">
        <v>31</v>
      </c>
      <c r="B20" s="21" t="s">
        <v>32</v>
      </c>
      <c r="C20" s="22" t="s">
        <v>18</v>
      </c>
      <c r="D20" s="28">
        <f>D24+D31+D38</f>
        <v>1392006</v>
      </c>
      <c r="E20" s="26" t="s">
        <v>19</v>
      </c>
      <c r="F20" s="25" t="s">
        <v>19</v>
      </c>
      <c r="G20" s="31">
        <f>G24</f>
        <v>1134642</v>
      </c>
      <c r="H20" s="32">
        <f>H24+H31+H38</f>
        <v>257364</v>
      </c>
    </row>
    <row r="21" spans="1:12" ht="16.5" customHeight="1">
      <c r="A21" s="34" t="s">
        <v>33</v>
      </c>
      <c r="B21" s="35" t="s">
        <v>34</v>
      </c>
      <c r="C21" s="61" t="s">
        <v>18</v>
      </c>
      <c r="D21" s="93">
        <f>G21+H21</f>
        <v>19298965</v>
      </c>
      <c r="E21" s="65" t="s">
        <v>19</v>
      </c>
      <c r="F21" s="66" t="s">
        <v>19</v>
      </c>
      <c r="G21" s="96">
        <f>G23+G24</f>
        <v>12011364</v>
      </c>
      <c r="H21" s="98">
        <f>H23+H24</f>
        <v>7287601</v>
      </c>
    </row>
    <row r="22" spans="1:12" ht="16.5" customHeight="1">
      <c r="A22" s="17"/>
      <c r="B22" s="18" t="s">
        <v>35</v>
      </c>
      <c r="C22" s="61"/>
      <c r="D22" s="93"/>
      <c r="E22" s="65"/>
      <c r="F22" s="66"/>
      <c r="G22" s="97"/>
      <c r="H22" s="99"/>
      <c r="J22" s="40"/>
      <c r="K22" s="41"/>
      <c r="L22" s="42"/>
    </row>
    <row r="23" spans="1:12" ht="16.5" customHeight="1">
      <c r="A23" s="20" t="s">
        <v>36</v>
      </c>
      <c r="B23" s="21" t="s">
        <v>37</v>
      </c>
      <c r="C23" s="22" t="s">
        <v>18</v>
      </c>
      <c r="D23" s="28">
        <f>G23+H23</f>
        <v>17908878</v>
      </c>
      <c r="E23" s="26" t="s">
        <v>19</v>
      </c>
      <c r="F23" s="25" t="s">
        <v>19</v>
      </c>
      <c r="G23" s="31">
        <f>[2]январь!G32+[2]февраль!G32+[2]март!G32+[2]апрель!G32+[2]май!G32+[2]июнь!G32</f>
        <v>10876722</v>
      </c>
      <c r="H23" s="31">
        <f>[2]январь!H32+[2]февраль!H32+[2]март!H32+[2]апрель!H32+[2]май!H32+[2]июнь!H32</f>
        <v>7032156</v>
      </c>
      <c r="J23" s="40"/>
      <c r="K23" s="41"/>
      <c r="L23" s="43"/>
    </row>
    <row r="24" spans="1:12" ht="16.5" customHeight="1">
      <c r="A24" s="20" t="s">
        <v>38</v>
      </c>
      <c r="B24" s="21" t="s">
        <v>39</v>
      </c>
      <c r="C24" s="22" t="s">
        <v>18</v>
      </c>
      <c r="D24" s="28">
        <f>G24+H24</f>
        <v>1390087</v>
      </c>
      <c r="E24" s="26" t="s">
        <v>19</v>
      </c>
      <c r="F24" s="25" t="s">
        <v>19</v>
      </c>
      <c r="G24" s="31">
        <f>[2]январь!G33+[2]февраль!G33+[2]март!G33+[2]апрель!G33+[2]май!G33+[2]июнь!G33</f>
        <v>1134642</v>
      </c>
      <c r="H24" s="31">
        <f>[2]январь!H33+[2]февраль!H33+[2]март!H33+[2]апрель!H33+[2]май!H33+[2]июнь!H33</f>
        <v>255445</v>
      </c>
      <c r="J24" s="44"/>
      <c r="K24" s="41"/>
      <c r="L24" s="41"/>
    </row>
    <row r="25" spans="1:12" ht="16.5" customHeight="1">
      <c r="A25" s="34" t="s">
        <v>40</v>
      </c>
      <c r="B25" s="35" t="s">
        <v>41</v>
      </c>
      <c r="C25" s="70" t="s">
        <v>18</v>
      </c>
      <c r="D25" s="62">
        <f>H25</f>
        <v>3729527</v>
      </c>
      <c r="E25" s="75" t="s">
        <v>19</v>
      </c>
      <c r="F25" s="78" t="s">
        <v>19</v>
      </c>
      <c r="G25" s="75" t="s">
        <v>19</v>
      </c>
      <c r="H25" s="67">
        <f>H30+H31</f>
        <v>3729527</v>
      </c>
      <c r="J25" s="44"/>
      <c r="K25" s="41"/>
      <c r="L25" s="41"/>
    </row>
    <row r="26" spans="1:12" ht="16.5" customHeight="1">
      <c r="A26" s="15"/>
      <c r="B26" s="16" t="s">
        <v>42</v>
      </c>
      <c r="C26" s="71"/>
      <c r="D26" s="73"/>
      <c r="E26" s="76"/>
      <c r="F26" s="79"/>
      <c r="G26" s="76"/>
      <c r="H26" s="68"/>
    </row>
    <row r="27" spans="1:12" ht="16.5" customHeight="1">
      <c r="A27" s="15"/>
      <c r="B27" s="16" t="s">
        <v>43</v>
      </c>
      <c r="C27" s="71"/>
      <c r="D27" s="73"/>
      <c r="E27" s="76"/>
      <c r="F27" s="79"/>
      <c r="G27" s="76"/>
      <c r="H27" s="68"/>
    </row>
    <row r="28" spans="1:12" ht="16.5" customHeight="1">
      <c r="A28" s="15"/>
      <c r="B28" s="16" t="s">
        <v>44</v>
      </c>
      <c r="C28" s="71"/>
      <c r="D28" s="73"/>
      <c r="E28" s="76"/>
      <c r="F28" s="79"/>
      <c r="G28" s="76"/>
      <c r="H28" s="68"/>
    </row>
    <row r="29" spans="1:12" ht="16.5" customHeight="1">
      <c r="A29" s="15"/>
      <c r="B29" s="16" t="s">
        <v>35</v>
      </c>
      <c r="C29" s="72"/>
      <c r="D29" s="74"/>
      <c r="E29" s="77"/>
      <c r="F29" s="80"/>
      <c r="G29" s="77"/>
      <c r="H29" s="69"/>
    </row>
    <row r="30" spans="1:12" ht="16.5" customHeight="1">
      <c r="A30" s="28" t="s">
        <v>45</v>
      </c>
      <c r="B30" s="21" t="s">
        <v>37</v>
      </c>
      <c r="C30" s="22" t="s">
        <v>18</v>
      </c>
      <c r="D30" s="28">
        <f>H30</f>
        <v>3729331</v>
      </c>
      <c r="E30" s="24" t="s">
        <v>19</v>
      </c>
      <c r="F30" s="25" t="s">
        <v>19</v>
      </c>
      <c r="G30" s="26" t="s">
        <v>19</v>
      </c>
      <c r="H30" s="29">
        <f>[2]январь!H39+[2]февраль!H39+[2]март!H39+[2]апрель!H39+[2]май!H39+[2]июнь!H39</f>
        <v>3729331</v>
      </c>
    </row>
    <row r="31" spans="1:12" ht="16.5" customHeight="1">
      <c r="A31" s="28" t="s">
        <v>46</v>
      </c>
      <c r="B31" s="21" t="s">
        <v>39</v>
      </c>
      <c r="C31" s="22" t="s">
        <v>18</v>
      </c>
      <c r="D31" s="28">
        <f>H31</f>
        <v>196</v>
      </c>
      <c r="E31" s="26" t="s">
        <v>19</v>
      </c>
      <c r="F31" s="25" t="s">
        <v>19</v>
      </c>
      <c r="G31" s="26" t="s">
        <v>19</v>
      </c>
      <c r="H31" s="29">
        <f>[2]январь!H40+[2]февраль!H40+[2]март!H40+[2]апрель!H40+[2]май!H40+[2]июнь!H40</f>
        <v>196</v>
      </c>
    </row>
    <row r="32" spans="1:12" ht="16.5" customHeight="1">
      <c r="A32" s="34" t="s">
        <v>47</v>
      </c>
      <c r="B32" s="35" t="s">
        <v>41</v>
      </c>
      <c r="C32" s="61" t="s">
        <v>18</v>
      </c>
      <c r="D32" s="93">
        <f>H32</f>
        <v>15907703</v>
      </c>
      <c r="E32" s="65" t="s">
        <v>19</v>
      </c>
      <c r="F32" s="66" t="s">
        <v>19</v>
      </c>
      <c r="G32" s="65" t="s">
        <v>19</v>
      </c>
      <c r="H32" s="67">
        <f>H37+H38</f>
        <v>15907703</v>
      </c>
    </row>
    <row r="33" spans="1:12" ht="16.5" customHeight="1">
      <c r="A33" s="15"/>
      <c r="B33" s="16" t="s">
        <v>48</v>
      </c>
      <c r="C33" s="61"/>
      <c r="D33" s="93"/>
      <c r="E33" s="65"/>
      <c r="F33" s="66"/>
      <c r="G33" s="65"/>
      <c r="H33" s="94"/>
    </row>
    <row r="34" spans="1:12" ht="16.5" customHeight="1">
      <c r="A34" s="15"/>
      <c r="B34" s="16" t="s">
        <v>49</v>
      </c>
      <c r="C34" s="61"/>
      <c r="D34" s="93"/>
      <c r="E34" s="65"/>
      <c r="F34" s="66"/>
      <c r="G34" s="65"/>
      <c r="H34" s="94"/>
    </row>
    <row r="35" spans="1:12" ht="16.5" customHeight="1">
      <c r="A35" s="15"/>
      <c r="B35" s="16" t="s">
        <v>50</v>
      </c>
      <c r="C35" s="61"/>
      <c r="D35" s="93"/>
      <c r="E35" s="65"/>
      <c r="F35" s="66"/>
      <c r="G35" s="65"/>
      <c r="H35" s="94"/>
    </row>
    <row r="36" spans="1:12" ht="16.5" customHeight="1">
      <c r="A36" s="17"/>
      <c r="B36" s="16" t="s">
        <v>35</v>
      </c>
      <c r="C36" s="61"/>
      <c r="D36" s="93"/>
      <c r="E36" s="65"/>
      <c r="F36" s="66"/>
      <c r="G36" s="65"/>
      <c r="H36" s="95"/>
    </row>
    <row r="37" spans="1:12" ht="16.5" customHeight="1">
      <c r="A37" s="28" t="s">
        <v>51</v>
      </c>
      <c r="B37" s="21" t="s">
        <v>37</v>
      </c>
      <c r="C37" s="22" t="s">
        <v>18</v>
      </c>
      <c r="D37" s="28">
        <f>H37</f>
        <v>15905980</v>
      </c>
      <c r="E37" s="26" t="s">
        <v>19</v>
      </c>
      <c r="F37" s="25" t="s">
        <v>19</v>
      </c>
      <c r="G37" s="26" t="s">
        <v>19</v>
      </c>
      <c r="H37" s="29">
        <f>[2]январь!H46+[2]февраль!H46+[2]март!H46+[2]апрель!H46+[2]май!H46+[2]июнь!H46</f>
        <v>15905980</v>
      </c>
    </row>
    <row r="38" spans="1:12" ht="16.5" customHeight="1">
      <c r="A38" s="28" t="s">
        <v>52</v>
      </c>
      <c r="B38" s="21" t="s">
        <v>39</v>
      </c>
      <c r="C38" s="22" t="s">
        <v>18</v>
      </c>
      <c r="D38" s="28">
        <f>H38</f>
        <v>1723</v>
      </c>
      <c r="E38" s="26" t="s">
        <v>19</v>
      </c>
      <c r="F38" s="25" t="s">
        <v>19</v>
      </c>
      <c r="G38" s="26" t="s">
        <v>19</v>
      </c>
      <c r="H38" s="29">
        <f>[2]январь!H47+[2]февраль!H47+[2]март!H47+[2]апрель!H47+[2]май!H47+[2]июнь!H47</f>
        <v>1723</v>
      </c>
      <c r="J38" s="45"/>
    </row>
    <row r="39" spans="1:12" ht="16.5" customHeight="1">
      <c r="A39" s="20" t="s">
        <v>53</v>
      </c>
      <c r="B39" s="21" t="s">
        <v>54</v>
      </c>
      <c r="C39" s="22" t="s">
        <v>18</v>
      </c>
      <c r="D39" s="28">
        <f>E17</f>
        <v>490397</v>
      </c>
      <c r="E39" s="24">
        <f>D39</f>
        <v>490397</v>
      </c>
      <c r="F39" s="25" t="s">
        <v>19</v>
      </c>
      <c r="G39" s="26" t="s">
        <v>19</v>
      </c>
      <c r="H39" s="26" t="s">
        <v>19</v>
      </c>
      <c r="I39" s="46"/>
      <c r="J39" s="44"/>
      <c r="K39" s="47"/>
    </row>
    <row r="40" spans="1:12" ht="16.5" customHeight="1">
      <c r="A40" s="48" t="s">
        <v>55</v>
      </c>
      <c r="B40" s="49" t="s">
        <v>56</v>
      </c>
      <c r="C40" s="50" t="s">
        <v>18</v>
      </c>
      <c r="D40" s="51">
        <f>D13-D17</f>
        <v>2044569</v>
      </c>
      <c r="E40" s="52" t="s">
        <v>19</v>
      </c>
      <c r="F40" s="53">
        <f>[2]январь!F49+[2]февраль!F49+[2]март!F49+[2]апрель!F49+[2]май!F49+[2]июнь!F49</f>
        <v>27281</v>
      </c>
      <c r="G40" s="53">
        <f>[2]январь!G49+[2]февраль!G49+[2]март!G49+[2]апрель!G49+[2]май!G49+[2]июнь!G49</f>
        <v>538045</v>
      </c>
      <c r="H40" s="54">
        <f>D40-F40-G40</f>
        <v>1479243</v>
      </c>
      <c r="J40" s="55"/>
      <c r="L40" s="47"/>
    </row>
    <row r="41" spans="1:12" ht="12.75" customHeight="1">
      <c r="D41" s="56"/>
    </row>
    <row r="42" spans="1:12" ht="9" customHeight="1"/>
    <row r="43" spans="1:12" ht="12.6" customHeight="1"/>
  </sheetData>
  <mergeCells count="30">
    <mergeCell ref="A2:H2"/>
    <mergeCell ref="A3:H3"/>
    <mergeCell ref="A4:H4"/>
    <mergeCell ref="A7:H7"/>
    <mergeCell ref="A8:H8"/>
    <mergeCell ref="H21:H22"/>
    <mergeCell ref="D10:H10"/>
    <mergeCell ref="C13:C14"/>
    <mergeCell ref="D13:D14"/>
    <mergeCell ref="E13:E14"/>
    <mergeCell ref="F13:F14"/>
    <mergeCell ref="G13:G14"/>
    <mergeCell ref="H13:H14"/>
    <mergeCell ref="C21:C22"/>
    <mergeCell ref="D21:D22"/>
    <mergeCell ref="E21:E22"/>
    <mergeCell ref="F21:F22"/>
    <mergeCell ref="G21:G22"/>
    <mergeCell ref="H32:H36"/>
    <mergeCell ref="C25:C29"/>
    <mergeCell ref="D25:D29"/>
    <mergeCell ref="E25:E29"/>
    <mergeCell ref="F25:F29"/>
    <mergeCell ref="G25:G29"/>
    <mergeCell ref="H25:H29"/>
    <mergeCell ref="C32:C36"/>
    <mergeCell ref="D32:D36"/>
    <mergeCell ref="E32:E36"/>
    <mergeCell ref="F32:F36"/>
    <mergeCell ref="G32:G36"/>
  </mergeCells>
  <pageMargins left="0.75" right="0.75" top="1" bottom="1" header="0.5" footer="0.5"/>
  <pageSetup paperSize="9" scale="69" orientation="portrait" verticalDpi="0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2011</vt:lpstr>
      <vt:lpstr>2012</vt:lpstr>
      <vt:lpstr>1 полгода 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hristoeva</dc:creator>
  <cp:lastModifiedBy>hristoeva</cp:lastModifiedBy>
  <dcterms:created xsi:type="dcterms:W3CDTF">2013-09-03T10:03:28Z</dcterms:created>
  <dcterms:modified xsi:type="dcterms:W3CDTF">2013-09-04T04:55:49Z</dcterms:modified>
</cp:coreProperties>
</file>