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2" sheetId="10" r:id="rId1"/>
    <sheet name="Прил.3" sheetId="11" r:id="rId2"/>
    <sheet name="Прил.4" sheetId="12" r:id="rId3"/>
    <sheet name="Прил.5" sheetId="9" r:id="rId4"/>
    <sheet name="Прил.6" sheetId="5" r:id="rId5"/>
    <sheet name="Прил.7" sheetId="6" r:id="rId6"/>
    <sheet name="Прил.8" sheetId="7" r:id="rId7"/>
    <sheet name="Прил.9" sheetId="8" r:id="rId8"/>
  </sheets>
  <calcPr calcId="145621"/>
</workbook>
</file>

<file path=xl/calcChain.xml><?xml version="1.0" encoding="utf-8"?>
<calcChain xmlns="http://schemas.openxmlformats.org/spreadsheetml/2006/main">
  <c r="F18" i="11" l="1"/>
  <c r="F28" i="12"/>
  <c r="F25" i="12"/>
  <c r="F22" i="12"/>
  <c r="F12" i="12"/>
  <c r="J25" i="7" l="1"/>
  <c r="J23" i="7"/>
  <c r="J20" i="7"/>
  <c r="J17" i="7"/>
  <c r="J14" i="7"/>
  <c r="J16" i="7"/>
</calcChain>
</file>

<file path=xl/sharedStrings.xml><?xml version="1.0" encoding="utf-8"?>
<sst xmlns="http://schemas.openxmlformats.org/spreadsheetml/2006/main" count="249" uniqueCount="141">
  <si>
    <t>1.</t>
  </si>
  <si>
    <t>2.</t>
  </si>
  <si>
    <t>3.</t>
  </si>
  <si>
    <t>4.</t>
  </si>
  <si>
    <t>в том числе:</t>
  </si>
  <si>
    <t>оплата труда</t>
  </si>
  <si>
    <t>5.</t>
  </si>
  <si>
    <t>6.</t>
  </si>
  <si>
    <t>Приложение N 6</t>
  </si>
  <si>
    <t>к стандартам раскрытия информации</t>
  </si>
  <si>
    <t>субъектами оптового и розничных</t>
  </si>
  <si>
    <t>рынков электрической энергии</t>
  </si>
  <si>
    <t>Фактические средние данные о присоединенных объемах максимальной мощности 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</si>
  <si>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</si>
  <si>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</t>
  </si>
  <si>
    <t>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</si>
  <si>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</si>
  <si>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</si>
  <si>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</si>
  <si>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</si>
  <si>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</si>
  <si>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</si>
  <si>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</si>
  <si>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</si>
  <si>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</si>
  <si>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</si>
  <si>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</si>
  <si>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</si>
  <si>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</si>
  <si>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</si>
  <si>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</si>
  <si>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</si>
  <si>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</si>
  <si>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</si>
  <si>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</si>
  <si>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</si>
  <si>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</si>
  <si>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</si>
  <si>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</si>
  <si>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</si>
  <si>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</si>
  <si>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</si>
  <si>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</si>
  <si>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</si>
  <si>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</si>
  <si>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</si>
  <si>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</si>
  <si>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</si>
  <si>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______________________________</t>
  </si>
  <si>
    <t>Приложение N 9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</si>
  <si>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</si>
  <si>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</si>
  <si>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</si>
  <si>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</si>
  <si>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</si>
  <si>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</si>
  <si>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</si>
  <si>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</si>
  <si>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</si>
  <si>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</si>
  <si>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</si>
  <si>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</si>
  <si>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</si>
  <si>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</si>
  <si>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</si>
  <si>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</si>
  <si>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</si>
  <si>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</si>
  <si>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</si>
  <si>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</si>
  <si>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</si>
  <si>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</si>
  <si>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</si>
  <si>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</si>
  <si>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</si>
  <si>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</si>
  <si>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</si>
  <si>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</si>
  <si>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</si>
  <si>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</si>
  <si>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</si>
  <si>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</si>
  <si>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</si>
  <si>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4</t>
  </si>
  <si>
    <t>Расходы на мероприятия, осуществляемые при технологическом присоединении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</si>
  <si>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</si>
  <si>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</si>
  <si>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</si>
  <si>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</si>
  <si>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</si>
  <si>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</si>
  <si>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</si>
  <si>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</si>
  <si>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</si>
  <si>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</si>
  <si>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</si>
  <si>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</si>
  <si>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</si>
  <si>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</si>
  <si>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</si>
  <si>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</si>
  <si>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Распределение необходимой валовой выручки*, рублей</t>
  </si>
  <si>
    <t>Приложение N 3</t>
  </si>
  <si>
    <t xml:space="preserve">                   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</si>
  <si>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</si>
  <si>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</si>
  <si>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</si>
  <si>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</si>
  <si>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</si>
  <si>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</si>
  <si>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</si>
  <si>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</si>
  <si>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 пункте 16методических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 подпунктов "б" и 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</si>
  <si>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</si>
  <si>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</si>
  <si>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</si>
  <si>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</si>
  <si>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</si>
  <si>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</si>
  <si>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</si>
  <si>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</si>
  <si>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</si>
  <si>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</si>
  <si>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* Ставки платы ,  и  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</si>
  <si>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 2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</si>
  <si>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</si>
  <si>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</si>
  <si>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</si>
  <si>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1. Полное наименование </t>
    </r>
    <r>
      <rPr>
        <b/>
        <sz val="11"/>
        <color theme="1"/>
        <rFont val="Calibri"/>
        <family val="2"/>
        <charset val="204"/>
        <scheme val="minor"/>
      </rPr>
      <t>Муниципальное унитарное предприятие города Кировска «Кировская городская электрическая сеть»</t>
    </r>
  </si>
  <si>
    <r>
      <t xml:space="preserve">2. Сокращенное наименование </t>
    </r>
    <r>
      <rPr>
        <b/>
        <sz val="11"/>
        <color theme="1"/>
        <rFont val="Calibri"/>
        <family val="2"/>
        <charset val="204"/>
        <scheme val="minor"/>
      </rPr>
      <t>МУП «Кировская горэлектросеть»</t>
    </r>
  </si>
  <si>
    <r>
      <t xml:space="preserve">3. Место нахождения </t>
    </r>
    <r>
      <rPr>
        <b/>
        <sz val="11"/>
        <color theme="1"/>
        <rFont val="Calibri"/>
        <family val="2"/>
        <charset val="204"/>
        <scheme val="minor"/>
      </rPr>
      <t>184250, Мурманская область, г.Кировск, ул.Лабунцова, дом №9</t>
    </r>
  </si>
  <si>
    <r>
      <t xml:space="preserve">4. Адрес юридического лица </t>
    </r>
    <r>
      <rPr>
        <b/>
        <sz val="11"/>
        <color theme="1"/>
        <rFont val="Calibri"/>
        <family val="2"/>
        <charset val="204"/>
        <scheme val="minor"/>
      </rPr>
      <t>184250, Мурманская область, г.Кировск, ул.Лабунцова, дом №9</t>
    </r>
  </si>
  <si>
    <r>
      <t xml:space="preserve">5. ИНН </t>
    </r>
    <r>
      <rPr>
        <b/>
        <sz val="11"/>
        <color theme="1"/>
        <rFont val="Calibri"/>
        <family val="2"/>
        <charset val="204"/>
        <scheme val="minor"/>
      </rPr>
      <t>5103021241</t>
    </r>
  </si>
  <si>
    <r>
      <t xml:space="preserve">6. КПП </t>
    </r>
    <r>
      <rPr>
        <b/>
        <sz val="11"/>
        <color theme="1"/>
        <rFont val="Calibri"/>
        <family val="2"/>
        <charset val="204"/>
        <scheme val="minor"/>
      </rPr>
      <t>510301001</t>
    </r>
  </si>
  <si>
    <r>
      <t xml:space="preserve">7. Ф.И.О. руководителя  </t>
    </r>
    <r>
      <rPr>
        <b/>
        <sz val="11"/>
        <color theme="1"/>
        <rFont val="Calibri"/>
        <family val="2"/>
        <charset val="204"/>
        <scheme val="minor"/>
      </rPr>
      <t>Тарабанько Алексей Михайлович</t>
    </r>
  </si>
  <si>
    <r>
      <t>8. Адрес электронной почты</t>
    </r>
    <r>
      <rPr>
        <b/>
        <sz val="11"/>
        <color theme="1"/>
        <rFont val="Calibri"/>
        <family val="2"/>
        <charset val="204"/>
        <scheme val="minor"/>
      </rPr>
      <t xml:space="preserve"> info@kirset.ru</t>
    </r>
  </si>
  <si>
    <r>
      <t xml:space="preserve">10. Факс </t>
    </r>
    <r>
      <rPr>
        <b/>
        <sz val="11"/>
        <color theme="1"/>
        <rFont val="Calibri"/>
        <family val="2"/>
        <charset val="204"/>
        <scheme val="minor"/>
      </rPr>
      <t>8(81531) 54433</t>
    </r>
  </si>
  <si>
    <r>
      <t>9. Контактный телефон 8</t>
    </r>
    <r>
      <rPr>
        <b/>
        <sz val="11"/>
        <color theme="1"/>
        <rFont val="Calibri"/>
        <family val="2"/>
        <charset val="204"/>
        <scheme val="minor"/>
      </rPr>
      <t>(81531)54433</t>
    </r>
  </si>
  <si>
    <t xml:space="preserve">            МУП «Кировская горэлектросеть» на 2017 год</t>
  </si>
  <si>
    <t xml:space="preserve">           менее 8900 кВт МУП «Кировская горэлектросеть»</t>
  </si>
  <si>
    <t xml:space="preserve">                           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</si>
</sst>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164" fontId="0" fillId="0" borderId="1" xfId="1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B31"/>
  <sheetViews>
    <sheetView tabSelected="1" workbookViewId="0">
      <selection activeCell="B33" sqref="B33"/>
    </sheetView>
  </sheetViews>
  <sheetFormatPr defaultRowHeight="15" x14ac:dyDescent="0.25"/>
  <cols>
    <col min="2" max="2" width="82.42578125" customWidth="1"/>
  </cols>
  <sheetData>
    <row r="2" spans="2:2" x14ac:dyDescent="0.25">
      <c r="B2" t="s">
        <v>124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8" spans="2:2" x14ac:dyDescent="0.25">
      <c r="B8" s="2" t="s">
        <v>125</v>
      </c>
    </row>
    <row r="9" spans="2:2" x14ac:dyDescent="0.25">
      <c r="B9" s="2" t="s">
        <v>126</v>
      </c>
    </row>
    <row r="10" spans="2:2" x14ac:dyDescent="0.25">
      <c r="B10" s="2" t="s">
        <v>138</v>
      </c>
    </row>
    <row r="11" spans="2:2" x14ac:dyDescent="0.25">
      <c r="B11" s="2" t="s">
        <v>127</v>
      </c>
    </row>
    <row r="13" spans="2:2" x14ac:dyDescent="0.25">
      <c r="B13" t="s">
        <v>128</v>
      </c>
    </row>
    <row r="15" spans="2:2" x14ac:dyDescent="0.25">
      <c r="B15" t="s">
        <v>129</v>
      </c>
    </row>
    <row r="17" spans="2:2" x14ac:dyDescent="0.25">
      <c r="B17" t="s">
        <v>130</v>
      </c>
    </row>
    <row r="19" spans="2:2" x14ac:dyDescent="0.25">
      <c r="B19" t="s">
        <v>131</v>
      </c>
    </row>
    <row r="21" spans="2:2" x14ac:dyDescent="0.25">
      <c r="B21" t="s">
        <v>132</v>
      </c>
    </row>
    <row r="23" spans="2:2" x14ac:dyDescent="0.25">
      <c r="B23" t="s">
        <v>133</v>
      </c>
    </row>
    <row r="25" spans="2:2" x14ac:dyDescent="0.25">
      <c r="B25" t="s">
        <v>134</v>
      </c>
    </row>
    <row r="27" spans="2:2" x14ac:dyDescent="0.25">
      <c r="B27" t="s">
        <v>135</v>
      </c>
    </row>
    <row r="29" spans="2:2" x14ac:dyDescent="0.25">
      <c r="B29" t="s">
        <v>137</v>
      </c>
    </row>
    <row r="31" spans="2:2" x14ac:dyDescent="0.25">
      <c r="B31" t="s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workbookViewId="0">
      <selection activeCell="F19" sqref="F19"/>
    </sheetView>
  </sheetViews>
  <sheetFormatPr defaultRowHeight="15" x14ac:dyDescent="0.25"/>
  <cols>
    <col min="3" max="3" width="91.5703125" customWidth="1"/>
    <col min="4" max="4" width="15.5703125" customWidth="1"/>
    <col min="5" max="5" width="22.7109375" customWidth="1"/>
    <col min="6" max="6" width="20.85546875" customWidth="1"/>
  </cols>
  <sheetData>
    <row r="2" spans="2:6" x14ac:dyDescent="0.25">
      <c r="B2" t="s">
        <v>102</v>
      </c>
    </row>
    <row r="3" spans="2:6" x14ac:dyDescent="0.25">
      <c r="B3" t="s">
        <v>9</v>
      </c>
    </row>
    <row r="4" spans="2:6" x14ac:dyDescent="0.25">
      <c r="B4" t="s">
        <v>10</v>
      </c>
    </row>
    <row r="5" spans="2:6" x14ac:dyDescent="0.25">
      <c r="B5" t="s">
        <v>11</v>
      </c>
    </row>
    <row r="8" spans="2:6" x14ac:dyDescent="0.25">
      <c r="B8" s="2" t="s">
        <v>103</v>
      </c>
      <c r="C8" s="2"/>
    </row>
    <row r="9" spans="2:6" x14ac:dyDescent="0.25">
      <c r="B9" s="2" t="s">
        <v>104</v>
      </c>
      <c r="C9" s="2"/>
    </row>
    <row r="10" spans="2:6" x14ac:dyDescent="0.25">
      <c r="B10" s="2" t="s">
        <v>105</v>
      </c>
      <c r="C10" s="2"/>
    </row>
    <row r="11" spans="2:6" x14ac:dyDescent="0.25">
      <c r="B11" s="2" t="s">
        <v>106</v>
      </c>
      <c r="C11" s="2"/>
    </row>
    <row r="12" spans="2:6" x14ac:dyDescent="0.25">
      <c r="B12" s="2" t="s">
        <v>139</v>
      </c>
      <c r="C12" s="2"/>
    </row>
    <row r="13" spans="2:6" x14ac:dyDescent="0.25">
      <c r="B13" s="2" t="s">
        <v>107</v>
      </c>
      <c r="C13" s="2"/>
    </row>
    <row r="14" spans="2:6" x14ac:dyDescent="0.25">
      <c r="B14" s="2" t="s">
        <v>140</v>
      </c>
      <c r="C14" s="2"/>
    </row>
    <row r="16" spans="2:6" x14ac:dyDescent="0.25">
      <c r="B16" s="3" t="s">
        <v>108</v>
      </c>
      <c r="C16" s="3"/>
      <c r="D16" s="4" t="s">
        <v>109</v>
      </c>
      <c r="E16" s="10" t="s">
        <v>111</v>
      </c>
      <c r="F16" s="11"/>
    </row>
    <row r="17" spans="2:6" x14ac:dyDescent="0.25">
      <c r="B17" s="3"/>
      <c r="C17" s="3"/>
      <c r="D17" s="3" t="s">
        <v>110</v>
      </c>
      <c r="E17" s="3" t="s">
        <v>88</v>
      </c>
      <c r="F17" s="3" t="s">
        <v>89</v>
      </c>
    </row>
    <row r="18" spans="2:6" ht="96.75" customHeight="1" x14ac:dyDescent="0.25">
      <c r="B18" s="3"/>
      <c r="C18" s="4" t="s">
        <v>112</v>
      </c>
      <c r="D18" s="3" t="s">
        <v>113</v>
      </c>
      <c r="E18" s="3">
        <v>479.46</v>
      </c>
      <c r="F18" s="3">
        <f>F19+F20+F21+F22</f>
        <v>479.46000000000004</v>
      </c>
    </row>
    <row r="19" spans="2:6" ht="30" x14ac:dyDescent="0.25">
      <c r="B19" s="3"/>
      <c r="C19" s="4" t="s">
        <v>114</v>
      </c>
      <c r="D19" s="3" t="s">
        <v>113</v>
      </c>
      <c r="E19" s="3">
        <v>131.97</v>
      </c>
      <c r="F19" s="3">
        <v>131.97</v>
      </c>
    </row>
    <row r="20" spans="2:6" ht="30" x14ac:dyDescent="0.25">
      <c r="B20" s="3"/>
      <c r="C20" s="4" t="s">
        <v>115</v>
      </c>
      <c r="D20" s="3" t="s">
        <v>116</v>
      </c>
      <c r="E20" s="3">
        <v>62.74</v>
      </c>
      <c r="F20" s="3">
        <v>62.74</v>
      </c>
    </row>
    <row r="21" spans="2:6" ht="45" x14ac:dyDescent="0.25">
      <c r="B21" s="3"/>
      <c r="C21" s="4" t="s">
        <v>117</v>
      </c>
      <c r="D21" s="3" t="s">
        <v>116</v>
      </c>
      <c r="E21" s="3">
        <v>19.53</v>
      </c>
      <c r="F21" s="3">
        <v>19.53</v>
      </c>
    </row>
    <row r="22" spans="2:6" ht="60" x14ac:dyDescent="0.25">
      <c r="B22" s="3"/>
      <c r="C22" s="4" t="s">
        <v>118</v>
      </c>
      <c r="D22" s="3" t="s">
        <v>113</v>
      </c>
      <c r="E22" s="3">
        <v>265.22000000000003</v>
      </c>
      <c r="F22" s="3">
        <v>265.22000000000003</v>
      </c>
    </row>
    <row r="23" spans="2:6" ht="75" x14ac:dyDescent="0.25">
      <c r="B23" s="3" t="s">
        <v>119</v>
      </c>
      <c r="C23" s="4" t="s">
        <v>120</v>
      </c>
      <c r="D23" s="3" t="s">
        <v>116</v>
      </c>
      <c r="E23" s="3"/>
      <c r="F23" s="3"/>
    </row>
    <row r="24" spans="2:6" ht="75" x14ac:dyDescent="0.25">
      <c r="B24" s="3" t="s">
        <v>119</v>
      </c>
      <c r="C24" s="4" t="s">
        <v>121</v>
      </c>
      <c r="D24" s="3" t="s">
        <v>116</v>
      </c>
      <c r="E24" s="3"/>
      <c r="F24" s="3"/>
    </row>
    <row r="25" spans="2:6" ht="60" x14ac:dyDescent="0.25">
      <c r="B25" s="3" t="s">
        <v>119</v>
      </c>
      <c r="C25" s="4" t="s">
        <v>122</v>
      </c>
      <c r="D25" s="3" t="s">
        <v>113</v>
      </c>
      <c r="E25" s="3"/>
      <c r="F25" s="3"/>
    </row>
    <row r="27" spans="2:6" x14ac:dyDescent="0.25">
      <c r="B27" t="s">
        <v>48</v>
      </c>
    </row>
    <row r="28" spans="2:6" ht="42" customHeight="1" x14ac:dyDescent="0.25">
      <c r="B28" s="12" t="s">
        <v>123</v>
      </c>
      <c r="C28" s="12"/>
      <c r="D28" s="12"/>
      <c r="E28" s="12"/>
      <c r="F28" s="12"/>
    </row>
  </sheetData>
  <mergeCells count="2">
    <mergeCell ref="E16:F16"/>
    <mergeCell ref="B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3"/>
  <sheetViews>
    <sheetView topLeftCell="A10" workbookViewId="0">
      <selection activeCell="D31" sqref="D31"/>
    </sheetView>
  </sheetViews>
  <sheetFormatPr defaultRowHeight="15" x14ac:dyDescent="0.25"/>
  <cols>
    <col min="3" max="3" width="49.42578125" customWidth="1"/>
    <col min="4" max="4" width="20.42578125" customWidth="1"/>
    <col min="5" max="5" width="17" customWidth="1"/>
    <col min="6" max="6" width="18" customWidth="1"/>
  </cols>
  <sheetData>
    <row r="2" spans="2:6" x14ac:dyDescent="0.25">
      <c r="B2" t="s">
        <v>83</v>
      </c>
    </row>
    <row r="3" spans="2:6" x14ac:dyDescent="0.25">
      <c r="B3" t="s">
        <v>9</v>
      </c>
    </row>
    <row r="4" spans="2:6" x14ac:dyDescent="0.25">
      <c r="B4" t="s">
        <v>10</v>
      </c>
    </row>
    <row r="5" spans="2:6" x14ac:dyDescent="0.25">
      <c r="B5" t="s">
        <v>11</v>
      </c>
    </row>
    <row r="8" spans="2:6" x14ac:dyDescent="0.25">
      <c r="B8" s="2" t="s">
        <v>84</v>
      </c>
    </row>
    <row r="10" spans="2:6" ht="90" x14ac:dyDescent="0.25">
      <c r="B10" s="3" t="s">
        <v>13</v>
      </c>
      <c r="C10" s="3"/>
      <c r="D10" s="5" t="s">
        <v>101</v>
      </c>
      <c r="E10" s="5" t="s">
        <v>85</v>
      </c>
      <c r="F10" s="5" t="s">
        <v>86</v>
      </c>
    </row>
    <row r="11" spans="2:6" x14ac:dyDescent="0.25">
      <c r="B11" s="3"/>
      <c r="C11" s="3"/>
      <c r="D11" s="3"/>
      <c r="E11" s="3"/>
      <c r="F11" s="3"/>
    </row>
    <row r="12" spans="2:6" ht="30" x14ac:dyDescent="0.25">
      <c r="B12" s="3" t="s">
        <v>0</v>
      </c>
      <c r="C12" s="4" t="s">
        <v>87</v>
      </c>
      <c r="D12" s="7">
        <v>103201.2</v>
      </c>
      <c r="E12" s="7">
        <v>782</v>
      </c>
      <c r="F12" s="7">
        <f>D12/E12</f>
        <v>131.9708439897698</v>
      </c>
    </row>
    <row r="13" spans="2:6" x14ac:dyDescent="0.25">
      <c r="B13" s="3"/>
      <c r="C13" s="4" t="s">
        <v>88</v>
      </c>
      <c r="D13" s="7"/>
      <c r="E13" s="7"/>
      <c r="F13" s="7"/>
    </row>
    <row r="14" spans="2:6" x14ac:dyDescent="0.25">
      <c r="B14" s="3"/>
      <c r="C14" s="4" t="s">
        <v>89</v>
      </c>
      <c r="D14" s="7"/>
      <c r="E14" s="7"/>
      <c r="F14" s="7"/>
    </row>
    <row r="15" spans="2:6" ht="30" x14ac:dyDescent="0.25">
      <c r="B15" s="3" t="s">
        <v>1</v>
      </c>
      <c r="C15" s="4" t="s">
        <v>90</v>
      </c>
      <c r="D15" s="7"/>
      <c r="E15" s="7"/>
      <c r="F15" s="7"/>
    </row>
    <row r="16" spans="2:6" ht="30" x14ac:dyDescent="0.25">
      <c r="B16" s="3" t="s">
        <v>2</v>
      </c>
      <c r="C16" s="4" t="s">
        <v>91</v>
      </c>
      <c r="D16" s="7"/>
      <c r="E16" s="7"/>
      <c r="F16" s="7"/>
    </row>
    <row r="17" spans="2:6" x14ac:dyDescent="0.25">
      <c r="B17" s="3"/>
      <c r="C17" s="4" t="s">
        <v>92</v>
      </c>
      <c r="D17" s="7"/>
      <c r="E17" s="7"/>
      <c r="F17" s="7"/>
    </row>
    <row r="18" spans="2:6" x14ac:dyDescent="0.25">
      <c r="B18" s="3"/>
      <c r="C18" s="4" t="s">
        <v>93</v>
      </c>
      <c r="D18" s="7"/>
      <c r="E18" s="7"/>
      <c r="F18" s="7"/>
    </row>
    <row r="19" spans="2:6" x14ac:dyDescent="0.25">
      <c r="B19" s="3"/>
      <c r="C19" s="4" t="s">
        <v>94</v>
      </c>
      <c r="D19" s="7"/>
      <c r="E19" s="7"/>
      <c r="F19" s="7"/>
    </row>
    <row r="20" spans="2:6" ht="60" x14ac:dyDescent="0.25">
      <c r="B20" s="3"/>
      <c r="C20" s="4" t="s">
        <v>95</v>
      </c>
      <c r="D20" s="7"/>
      <c r="E20" s="7"/>
      <c r="F20" s="7"/>
    </row>
    <row r="21" spans="2:6" ht="30" x14ac:dyDescent="0.25">
      <c r="B21" s="3"/>
      <c r="C21" s="4" t="s">
        <v>96</v>
      </c>
      <c r="D21" s="7"/>
      <c r="E21" s="7"/>
      <c r="F21" s="7"/>
    </row>
    <row r="22" spans="2:6" ht="30" x14ac:dyDescent="0.25">
      <c r="B22" s="3" t="s">
        <v>3</v>
      </c>
      <c r="C22" s="4" t="s">
        <v>97</v>
      </c>
      <c r="D22" s="7">
        <v>49063.38</v>
      </c>
      <c r="E22" s="7">
        <v>782</v>
      </c>
      <c r="F22" s="7">
        <f>D22/E22</f>
        <v>62.740895140664961</v>
      </c>
    </row>
    <row r="23" spans="2:6" x14ac:dyDescent="0.25">
      <c r="B23" s="3"/>
      <c r="C23" s="4" t="s">
        <v>88</v>
      </c>
      <c r="D23" s="7"/>
      <c r="E23" s="7"/>
      <c r="F23" s="7"/>
    </row>
    <row r="24" spans="2:6" x14ac:dyDescent="0.25">
      <c r="B24" s="3"/>
      <c r="C24" s="4" t="s">
        <v>89</v>
      </c>
      <c r="D24" s="7"/>
      <c r="E24" s="7"/>
      <c r="F24" s="7"/>
    </row>
    <row r="25" spans="2:6" ht="60" x14ac:dyDescent="0.25">
      <c r="B25" s="3" t="s">
        <v>6</v>
      </c>
      <c r="C25" s="4" t="s">
        <v>98</v>
      </c>
      <c r="D25" s="7">
        <v>15273.51</v>
      </c>
      <c r="E25" s="7">
        <v>782</v>
      </c>
      <c r="F25" s="7">
        <f>D25/E25</f>
        <v>19.531342710997443</v>
      </c>
    </row>
    <row r="26" spans="2:6" x14ac:dyDescent="0.25">
      <c r="B26" s="3"/>
      <c r="C26" s="4" t="s">
        <v>88</v>
      </c>
      <c r="D26" s="7"/>
      <c r="E26" s="7"/>
      <c r="F26" s="7"/>
    </row>
    <row r="27" spans="2:6" x14ac:dyDescent="0.25">
      <c r="B27" s="3"/>
      <c r="C27" s="4" t="s">
        <v>89</v>
      </c>
      <c r="D27" s="7"/>
      <c r="E27" s="7"/>
      <c r="F27" s="7"/>
    </row>
    <row r="28" spans="2:6" ht="105" x14ac:dyDescent="0.25">
      <c r="B28" s="3" t="s">
        <v>7</v>
      </c>
      <c r="C28" s="4" t="s">
        <v>99</v>
      </c>
      <c r="D28" s="7">
        <v>207405.5</v>
      </c>
      <c r="E28" s="7">
        <v>782</v>
      </c>
      <c r="F28" s="7">
        <f>D28/E28</f>
        <v>265.2244245524297</v>
      </c>
    </row>
    <row r="29" spans="2:6" x14ac:dyDescent="0.25">
      <c r="B29" s="3"/>
      <c r="C29" s="4" t="s">
        <v>88</v>
      </c>
      <c r="D29" s="7"/>
      <c r="E29" s="7"/>
      <c r="F29" s="7"/>
    </row>
    <row r="30" spans="2:6" x14ac:dyDescent="0.25">
      <c r="B30" s="3"/>
      <c r="C30" s="4" t="s">
        <v>89</v>
      </c>
      <c r="D30" s="7"/>
      <c r="E30" s="7"/>
      <c r="F30" s="7"/>
    </row>
    <row r="31" spans="2:6" x14ac:dyDescent="0.25">
      <c r="D31" s="8"/>
    </row>
    <row r="32" spans="2:6" x14ac:dyDescent="0.25">
      <c r="B32" t="s">
        <v>48</v>
      </c>
    </row>
    <row r="33" spans="2:7" ht="36.75" customHeight="1" x14ac:dyDescent="0.25">
      <c r="B33" s="12" t="s">
        <v>100</v>
      </c>
      <c r="C33" s="12"/>
      <c r="D33" s="12"/>
      <c r="E33" s="12"/>
      <c r="F33" s="12"/>
      <c r="G33" s="12"/>
    </row>
  </sheetData>
  <mergeCells count="1">
    <mergeCell ref="B33:G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41"/>
  <sheetViews>
    <sheetView topLeftCell="A16" workbookViewId="0">
      <selection activeCell="E42" sqref="E42"/>
    </sheetView>
  </sheetViews>
  <sheetFormatPr defaultRowHeight="15" x14ac:dyDescent="0.25"/>
  <cols>
    <col min="3" max="3" width="65.28515625" customWidth="1"/>
    <col min="4" max="4" width="21.28515625" customWidth="1"/>
    <col min="5" max="5" width="20" customWidth="1"/>
    <col min="7" max="7" width="12.140625" bestFit="1" customWidth="1"/>
  </cols>
  <sheetData>
    <row r="2" spans="2:5" x14ac:dyDescent="0.25">
      <c r="B2" t="s">
        <v>54</v>
      </c>
    </row>
    <row r="3" spans="2:5" x14ac:dyDescent="0.25">
      <c r="B3" t="s">
        <v>9</v>
      </c>
    </row>
    <row r="4" spans="2:5" x14ac:dyDescent="0.25">
      <c r="B4" t="s">
        <v>10</v>
      </c>
    </row>
    <row r="5" spans="2:5" x14ac:dyDescent="0.25">
      <c r="B5" t="s">
        <v>11</v>
      </c>
    </row>
    <row r="8" spans="2:5" x14ac:dyDescent="0.25">
      <c r="B8" s="2" t="s">
        <v>55</v>
      </c>
    </row>
    <row r="9" spans="2:5" x14ac:dyDescent="0.25">
      <c r="B9" s="2" t="s">
        <v>56</v>
      </c>
    </row>
    <row r="12" spans="2:5" x14ac:dyDescent="0.25">
      <c r="B12" t="s">
        <v>15</v>
      </c>
    </row>
    <row r="14" spans="2:5" ht="56.25" customHeight="1" x14ac:dyDescent="0.25">
      <c r="B14" s="3"/>
      <c r="C14" s="5" t="s">
        <v>57</v>
      </c>
      <c r="D14" s="5" t="s">
        <v>58</v>
      </c>
      <c r="E14" s="5" t="s">
        <v>59</v>
      </c>
    </row>
    <row r="15" spans="2:5" ht="30" x14ac:dyDescent="0.25">
      <c r="B15" s="6" t="s">
        <v>0</v>
      </c>
      <c r="C15" s="4" t="s">
        <v>60</v>
      </c>
      <c r="D15" s="7">
        <v>311020.19</v>
      </c>
      <c r="E15" s="7">
        <v>374943.59</v>
      </c>
    </row>
    <row r="16" spans="2:5" x14ac:dyDescent="0.25">
      <c r="B16" s="6"/>
      <c r="C16" s="4" t="s">
        <v>4</v>
      </c>
      <c r="D16" s="7"/>
      <c r="E16" s="7"/>
    </row>
    <row r="17" spans="2:7" x14ac:dyDescent="0.25">
      <c r="B17" s="6"/>
      <c r="C17" s="4" t="s">
        <v>61</v>
      </c>
      <c r="D17" s="7">
        <v>3414.36</v>
      </c>
      <c r="E17" s="7">
        <v>3858.73</v>
      </c>
    </row>
    <row r="18" spans="2:7" x14ac:dyDescent="0.25">
      <c r="B18" s="6"/>
      <c r="C18" s="4" t="s">
        <v>62</v>
      </c>
      <c r="D18" s="7">
        <v>7381.83</v>
      </c>
      <c r="E18" s="7">
        <v>8342.56</v>
      </c>
    </row>
    <row r="19" spans="2:7" x14ac:dyDescent="0.25">
      <c r="B19" s="6"/>
      <c r="C19" s="4" t="s">
        <v>5</v>
      </c>
      <c r="D19" s="7">
        <v>199302.24</v>
      </c>
      <c r="E19" s="7">
        <v>251000.67</v>
      </c>
    </row>
    <row r="20" spans="2:7" x14ac:dyDescent="0.25">
      <c r="B20" s="6"/>
      <c r="C20" s="4" t="s">
        <v>63</v>
      </c>
      <c r="D20" s="7">
        <v>58335.54</v>
      </c>
      <c r="E20" s="7">
        <v>73353.42</v>
      </c>
      <c r="G20" s="8"/>
    </row>
    <row r="21" spans="2:7" x14ac:dyDescent="0.25">
      <c r="B21" s="6"/>
      <c r="C21" s="4" t="s">
        <v>64</v>
      </c>
      <c r="D21" s="7">
        <v>30561.71</v>
      </c>
      <c r="E21" s="7">
        <v>19424.29</v>
      </c>
    </row>
    <row r="22" spans="2:7" x14ac:dyDescent="0.25">
      <c r="B22" s="6"/>
      <c r="C22" s="4" t="s">
        <v>65</v>
      </c>
      <c r="D22" s="7"/>
      <c r="E22" s="7"/>
    </row>
    <row r="23" spans="2:7" x14ac:dyDescent="0.25">
      <c r="B23" s="6"/>
      <c r="C23" s="4" t="s">
        <v>66</v>
      </c>
      <c r="D23" s="7">
        <v>13516.12</v>
      </c>
      <c r="E23" s="7">
        <v>7806.13</v>
      </c>
    </row>
    <row r="24" spans="2:7" ht="30" x14ac:dyDescent="0.25">
      <c r="B24" s="6"/>
      <c r="C24" s="4" t="s">
        <v>67</v>
      </c>
      <c r="D24" s="7">
        <v>3753.95</v>
      </c>
      <c r="E24" s="7">
        <v>1217.56</v>
      </c>
    </row>
    <row r="25" spans="2:7" x14ac:dyDescent="0.25">
      <c r="B25" s="6"/>
      <c r="C25" s="4" t="s">
        <v>68</v>
      </c>
      <c r="D25" s="7">
        <v>13291.64</v>
      </c>
      <c r="E25" s="7">
        <v>10400.6</v>
      </c>
    </row>
    <row r="26" spans="2:7" x14ac:dyDescent="0.25">
      <c r="B26" s="6"/>
      <c r="C26" s="4" t="s">
        <v>4</v>
      </c>
      <c r="D26" s="7"/>
      <c r="E26" s="7"/>
    </row>
    <row r="27" spans="2:7" x14ac:dyDescent="0.25">
      <c r="B27" s="6"/>
      <c r="C27" s="4" t="s">
        <v>69</v>
      </c>
      <c r="D27" s="7">
        <v>4638.2299999999996</v>
      </c>
      <c r="E27" s="7">
        <v>2764.83</v>
      </c>
    </row>
    <row r="28" spans="2:7" x14ac:dyDescent="0.25">
      <c r="B28" s="6"/>
      <c r="C28" s="4" t="s">
        <v>70</v>
      </c>
      <c r="D28" s="7"/>
      <c r="E28" s="7"/>
    </row>
    <row r="29" spans="2:7" x14ac:dyDescent="0.25">
      <c r="B29" s="6"/>
      <c r="C29" s="4" t="s">
        <v>71</v>
      </c>
      <c r="D29" s="7">
        <v>2896.6</v>
      </c>
      <c r="E29" s="7">
        <v>2294.89</v>
      </c>
    </row>
    <row r="30" spans="2:7" x14ac:dyDescent="0.25">
      <c r="B30" s="6"/>
      <c r="C30" s="4" t="s">
        <v>72</v>
      </c>
      <c r="D30" s="7"/>
      <c r="E30" s="7"/>
    </row>
    <row r="31" spans="2:7" x14ac:dyDescent="0.25">
      <c r="B31" s="6"/>
      <c r="C31" s="4" t="s">
        <v>73</v>
      </c>
      <c r="D31" s="7">
        <v>939.08</v>
      </c>
      <c r="E31" s="7">
        <v>907.53</v>
      </c>
    </row>
    <row r="32" spans="2:7" x14ac:dyDescent="0.25">
      <c r="B32" s="6"/>
      <c r="C32" s="4" t="s">
        <v>74</v>
      </c>
      <c r="D32" s="7">
        <v>5817.73</v>
      </c>
      <c r="E32" s="7">
        <v>4433.3500000000004</v>
      </c>
    </row>
    <row r="33" spans="2:5" x14ac:dyDescent="0.25">
      <c r="B33" s="6"/>
      <c r="C33" s="4" t="s">
        <v>75</v>
      </c>
      <c r="D33" s="7">
        <v>12024.51</v>
      </c>
      <c r="E33" s="7">
        <v>18963.93</v>
      </c>
    </row>
    <row r="34" spans="2:5" x14ac:dyDescent="0.25">
      <c r="B34" s="6"/>
      <c r="C34" s="4" t="s">
        <v>4</v>
      </c>
      <c r="D34" s="7"/>
      <c r="E34" s="7"/>
    </row>
    <row r="35" spans="2:5" x14ac:dyDescent="0.25">
      <c r="B35" s="6"/>
      <c r="C35" s="4" t="s">
        <v>76</v>
      </c>
      <c r="D35" s="7">
        <v>10050.209999999999</v>
      </c>
      <c r="E35" s="7">
        <v>17903.64</v>
      </c>
    </row>
    <row r="36" spans="2:5" x14ac:dyDescent="0.25">
      <c r="B36" s="6"/>
      <c r="C36" s="4" t="s">
        <v>77</v>
      </c>
      <c r="D36" s="7"/>
      <c r="E36" s="7"/>
    </row>
    <row r="37" spans="2:5" x14ac:dyDescent="0.25">
      <c r="B37" s="6"/>
      <c r="C37" s="4" t="s">
        <v>78</v>
      </c>
      <c r="D37" s="7"/>
      <c r="E37" s="7"/>
    </row>
    <row r="38" spans="2:5" ht="30" x14ac:dyDescent="0.25">
      <c r="B38" s="6"/>
      <c r="C38" s="4" t="s">
        <v>79</v>
      </c>
      <c r="D38" s="7">
        <v>1974.3</v>
      </c>
      <c r="E38" s="7">
        <v>1060.29</v>
      </c>
    </row>
    <row r="39" spans="2:5" ht="60" x14ac:dyDescent="0.25">
      <c r="B39" s="6" t="s">
        <v>1</v>
      </c>
      <c r="C39" s="4" t="s">
        <v>80</v>
      </c>
      <c r="D39" s="7"/>
      <c r="E39" s="7"/>
    </row>
    <row r="40" spans="2:5" x14ac:dyDescent="0.25">
      <c r="B40" s="6" t="s">
        <v>2</v>
      </c>
      <c r="C40" s="4" t="s">
        <v>81</v>
      </c>
      <c r="D40" s="7"/>
      <c r="E40" s="7"/>
    </row>
    <row r="41" spans="2:5" x14ac:dyDescent="0.25">
      <c r="B41" s="3"/>
      <c r="C41" s="4" t="s">
        <v>82</v>
      </c>
      <c r="D41" s="7">
        <v>311020.19</v>
      </c>
      <c r="E41" s="7">
        <v>374943.59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H14"/>
  <sheetViews>
    <sheetView workbookViewId="0">
      <selection activeCell="E13" sqref="E13"/>
    </sheetView>
  </sheetViews>
  <sheetFormatPr defaultRowHeight="15" x14ac:dyDescent="0.25"/>
  <cols>
    <col min="2" max="2" width="6" customWidth="1"/>
    <col min="3" max="3" width="52.7109375" customWidth="1"/>
    <col min="4" max="4" width="22.140625" customWidth="1"/>
    <col min="5" max="5" width="22.85546875" customWidth="1"/>
  </cols>
  <sheetData>
    <row r="2" spans="2:8" x14ac:dyDescent="0.25">
      <c r="B2" t="s">
        <v>8</v>
      </c>
    </row>
    <row r="3" spans="2:8" x14ac:dyDescent="0.25">
      <c r="B3" t="s">
        <v>9</v>
      </c>
    </row>
    <row r="4" spans="2:8" x14ac:dyDescent="0.25">
      <c r="B4" t="s">
        <v>10</v>
      </c>
    </row>
    <row r="5" spans="2:8" x14ac:dyDescent="0.25">
      <c r="B5" t="s">
        <v>11</v>
      </c>
    </row>
    <row r="8" spans="2:8" x14ac:dyDescent="0.25">
      <c r="B8" s="2" t="s">
        <v>12</v>
      </c>
    </row>
    <row r="10" spans="2:8" ht="91.5" customHeight="1" x14ac:dyDescent="0.25">
      <c r="B10" s="3" t="s">
        <v>13</v>
      </c>
      <c r="C10" s="4"/>
      <c r="D10" s="4" t="s">
        <v>14</v>
      </c>
      <c r="E10" s="4" t="s">
        <v>16</v>
      </c>
      <c r="F10" s="1"/>
      <c r="G10" s="1"/>
      <c r="H10" s="1"/>
    </row>
    <row r="11" spans="2:8" x14ac:dyDescent="0.25">
      <c r="B11" s="3"/>
      <c r="C11" s="4"/>
      <c r="D11" s="3" t="s">
        <v>15</v>
      </c>
      <c r="E11" s="3"/>
    </row>
    <row r="12" spans="2:8" ht="30" x14ac:dyDescent="0.25">
      <c r="B12" s="3" t="s">
        <v>0</v>
      </c>
      <c r="C12" s="4" t="s">
        <v>17</v>
      </c>
      <c r="D12" s="3"/>
      <c r="E12" s="3"/>
    </row>
    <row r="13" spans="2:8" ht="45" x14ac:dyDescent="0.25">
      <c r="B13" s="3" t="s">
        <v>1</v>
      </c>
      <c r="C13" s="4" t="s">
        <v>18</v>
      </c>
      <c r="D13" s="7">
        <v>49033.535000000003</v>
      </c>
      <c r="E13" s="7">
        <v>2989.7</v>
      </c>
    </row>
    <row r="14" spans="2:8" ht="30" x14ac:dyDescent="0.25">
      <c r="B14" s="3" t="s">
        <v>2</v>
      </c>
      <c r="C14" s="4" t="s">
        <v>19</v>
      </c>
      <c r="D14" s="3"/>
      <c r="E14" s="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H18"/>
  <sheetViews>
    <sheetView workbookViewId="0">
      <selection activeCell="E21" sqref="E21"/>
    </sheetView>
  </sheetViews>
  <sheetFormatPr defaultRowHeight="15" x14ac:dyDescent="0.25"/>
  <cols>
    <col min="3" max="3" width="33.42578125" customWidth="1"/>
    <col min="4" max="4" width="37.5703125" customWidth="1"/>
    <col min="5" max="6" width="28.7109375" customWidth="1"/>
  </cols>
  <sheetData>
    <row r="2" spans="2:8" x14ac:dyDescent="0.25">
      <c r="B2" t="s">
        <v>20</v>
      </c>
    </row>
    <row r="3" spans="2:8" x14ac:dyDescent="0.25">
      <c r="B3" t="s">
        <v>9</v>
      </c>
    </row>
    <row r="4" spans="2:8" x14ac:dyDescent="0.25">
      <c r="B4" t="s">
        <v>10</v>
      </c>
    </row>
    <row r="5" spans="2:8" x14ac:dyDescent="0.25">
      <c r="B5" t="s">
        <v>11</v>
      </c>
    </row>
    <row r="8" spans="2:8" x14ac:dyDescent="0.25">
      <c r="B8" s="2" t="s">
        <v>21</v>
      </c>
    </row>
    <row r="10" spans="2:8" ht="115.5" customHeight="1" x14ac:dyDescent="0.25">
      <c r="B10" s="3"/>
      <c r="C10" s="5" t="s">
        <v>13</v>
      </c>
      <c r="D10" s="5" t="s">
        <v>22</v>
      </c>
      <c r="E10" s="5" t="s">
        <v>23</v>
      </c>
      <c r="F10" s="5" t="s">
        <v>24</v>
      </c>
      <c r="G10" s="1"/>
      <c r="H10" s="1"/>
    </row>
    <row r="11" spans="2:8" ht="30" x14ac:dyDescent="0.25">
      <c r="B11" s="3" t="s">
        <v>0</v>
      </c>
      <c r="C11" s="4" t="s">
        <v>25</v>
      </c>
      <c r="D11" s="3"/>
      <c r="E11" s="3"/>
      <c r="F11" s="3"/>
    </row>
    <row r="12" spans="2:8" x14ac:dyDescent="0.25">
      <c r="B12" s="3"/>
      <c r="C12" s="4" t="s">
        <v>26</v>
      </c>
      <c r="D12" s="3"/>
      <c r="E12" s="9">
        <v>0.45700000000000002</v>
      </c>
      <c r="F12" s="7"/>
    </row>
    <row r="13" spans="2:8" x14ac:dyDescent="0.25">
      <c r="B13" s="3"/>
      <c r="C13" s="4" t="s">
        <v>27</v>
      </c>
      <c r="D13" s="3"/>
      <c r="E13" s="7">
        <v>1.1100000000000001</v>
      </c>
      <c r="F13" s="7">
        <v>2989.7</v>
      </c>
    </row>
    <row r="14" spans="2:8" x14ac:dyDescent="0.25">
      <c r="B14" s="3"/>
      <c r="C14" s="4" t="s">
        <v>28</v>
      </c>
      <c r="D14" s="3"/>
      <c r="E14" s="3"/>
      <c r="F14" s="3"/>
    </row>
    <row r="15" spans="2:8" ht="30" x14ac:dyDescent="0.25">
      <c r="B15" s="3" t="s">
        <v>1</v>
      </c>
      <c r="C15" s="4" t="s">
        <v>29</v>
      </c>
      <c r="D15" s="3"/>
      <c r="E15" s="3"/>
      <c r="F15" s="3"/>
    </row>
    <row r="16" spans="2:8" x14ac:dyDescent="0.25">
      <c r="B16" s="3"/>
      <c r="C16" s="4" t="s">
        <v>26</v>
      </c>
      <c r="D16" s="7">
        <v>51468.480000000003</v>
      </c>
      <c r="E16" s="7">
        <v>0.22</v>
      </c>
      <c r="F16" s="7">
        <v>33</v>
      </c>
    </row>
    <row r="17" spans="2:6" x14ac:dyDescent="0.25">
      <c r="B17" s="3"/>
      <c r="C17" s="4" t="s">
        <v>27</v>
      </c>
      <c r="D17" s="3"/>
      <c r="E17" s="3"/>
      <c r="F17" s="3"/>
    </row>
    <row r="18" spans="2:6" x14ac:dyDescent="0.25">
      <c r="B18" s="3"/>
      <c r="C18" s="4" t="s">
        <v>28</v>
      </c>
      <c r="D18" s="3"/>
      <c r="E18" s="3"/>
      <c r="F18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33"/>
  <sheetViews>
    <sheetView workbookViewId="0">
      <selection activeCell="D26" sqref="D26"/>
    </sheetView>
  </sheetViews>
  <sheetFormatPr defaultRowHeight="15" x14ac:dyDescent="0.25"/>
  <cols>
    <col min="3" max="3" width="31.85546875" customWidth="1"/>
  </cols>
  <sheetData>
    <row r="2" spans="2:11" x14ac:dyDescent="0.25">
      <c r="B2" t="s">
        <v>30</v>
      </c>
    </row>
    <row r="3" spans="2:11" x14ac:dyDescent="0.25">
      <c r="B3" t="s">
        <v>9</v>
      </c>
    </row>
    <row r="4" spans="2:11" x14ac:dyDescent="0.25">
      <c r="B4" t="s">
        <v>10</v>
      </c>
    </row>
    <row r="5" spans="2:11" x14ac:dyDescent="0.25">
      <c r="B5" t="s">
        <v>11</v>
      </c>
    </row>
    <row r="8" spans="2:11" x14ac:dyDescent="0.25">
      <c r="B8" s="2" t="s">
        <v>31</v>
      </c>
      <c r="C8" s="2"/>
    </row>
    <row r="9" spans="2:11" x14ac:dyDescent="0.25">
      <c r="B9" s="2" t="s">
        <v>32</v>
      </c>
      <c r="C9" s="2"/>
    </row>
    <row r="12" spans="2:11" x14ac:dyDescent="0.25">
      <c r="B12" s="3"/>
      <c r="C12" s="5" t="s">
        <v>33</v>
      </c>
      <c r="D12" s="10" t="s">
        <v>34</v>
      </c>
      <c r="E12" s="10"/>
      <c r="F12" s="10"/>
      <c r="G12" s="10" t="s">
        <v>35</v>
      </c>
      <c r="H12" s="10"/>
      <c r="I12" s="10"/>
      <c r="J12" s="10" t="s">
        <v>36</v>
      </c>
      <c r="K12" s="10"/>
    </row>
    <row r="13" spans="2:11" ht="30" x14ac:dyDescent="0.25">
      <c r="B13" s="3"/>
      <c r="C13" s="5"/>
      <c r="D13" s="5" t="s">
        <v>26</v>
      </c>
      <c r="E13" s="5" t="s">
        <v>27</v>
      </c>
      <c r="F13" s="5" t="s">
        <v>37</v>
      </c>
      <c r="G13" s="5" t="s">
        <v>26</v>
      </c>
      <c r="H13" s="5" t="s">
        <v>27</v>
      </c>
      <c r="I13" s="5" t="s">
        <v>37</v>
      </c>
      <c r="J13" s="5" t="s">
        <v>26</v>
      </c>
      <c r="K13" s="5" t="s">
        <v>27</v>
      </c>
    </row>
    <row r="14" spans="2:11" x14ac:dyDescent="0.25">
      <c r="B14" s="3" t="s">
        <v>0</v>
      </c>
      <c r="C14" s="4" t="s">
        <v>38</v>
      </c>
      <c r="D14" s="3">
        <v>3</v>
      </c>
      <c r="E14" s="3"/>
      <c r="F14" s="3"/>
      <c r="G14" s="3">
        <v>15</v>
      </c>
      <c r="H14" s="3"/>
      <c r="I14" s="3"/>
      <c r="J14" s="3">
        <f>5125.43+466.1*2</f>
        <v>6057.63</v>
      </c>
      <c r="K14" s="3"/>
    </row>
    <row r="15" spans="2:11" x14ac:dyDescent="0.25">
      <c r="B15" s="3"/>
      <c r="C15" s="4" t="s">
        <v>39</v>
      </c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 s="3"/>
      <c r="C16" s="4" t="s">
        <v>40</v>
      </c>
      <c r="D16" s="3">
        <v>2</v>
      </c>
      <c r="E16" s="3"/>
      <c r="F16" s="3"/>
      <c r="G16" s="3">
        <v>15</v>
      </c>
      <c r="H16" s="3"/>
      <c r="I16" s="3"/>
      <c r="J16" s="3">
        <f>466.1*2</f>
        <v>932.2</v>
      </c>
      <c r="K16" s="3"/>
    </row>
    <row r="17" spans="2:11" x14ac:dyDescent="0.25">
      <c r="B17" s="3" t="s">
        <v>1</v>
      </c>
      <c r="C17" s="4" t="s">
        <v>41</v>
      </c>
      <c r="D17" s="3">
        <v>7</v>
      </c>
      <c r="E17" s="3"/>
      <c r="F17" s="3"/>
      <c r="G17" s="3">
        <v>100</v>
      </c>
      <c r="H17" s="3"/>
      <c r="I17" s="3"/>
      <c r="J17" s="3">
        <f>6584+5420+10840+25900+1398.31+4403+14490</f>
        <v>69035.31</v>
      </c>
      <c r="K17" s="3"/>
    </row>
    <row r="18" spans="2:11" x14ac:dyDescent="0.25">
      <c r="B18" s="3"/>
      <c r="C18" s="4" t="s">
        <v>39</v>
      </c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3"/>
      <c r="C19" s="4" t="s">
        <v>42</v>
      </c>
      <c r="D19" s="3"/>
      <c r="E19" s="3"/>
      <c r="F19" s="3"/>
      <c r="G19" s="3"/>
      <c r="H19" s="3"/>
      <c r="I19" s="3"/>
      <c r="J19" s="3"/>
      <c r="K19" s="3"/>
    </row>
    <row r="20" spans="2:11" x14ac:dyDescent="0.25">
      <c r="B20" s="3" t="s">
        <v>2</v>
      </c>
      <c r="C20" s="4" t="s">
        <v>43</v>
      </c>
      <c r="D20" s="3">
        <v>2</v>
      </c>
      <c r="E20" s="3"/>
      <c r="F20" s="3"/>
      <c r="G20" s="3">
        <v>240</v>
      </c>
      <c r="H20" s="3"/>
      <c r="I20" s="3"/>
      <c r="J20" s="3">
        <f>65040+46070</f>
        <v>111110</v>
      </c>
      <c r="K20" s="3"/>
    </row>
    <row r="21" spans="2:11" x14ac:dyDescent="0.25">
      <c r="B21" s="3"/>
      <c r="C21" s="4" t="s">
        <v>39</v>
      </c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4" t="s">
        <v>44</v>
      </c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 t="s">
        <v>3</v>
      </c>
      <c r="C23" s="4" t="s">
        <v>45</v>
      </c>
      <c r="D23" s="3">
        <v>1</v>
      </c>
      <c r="E23" s="3"/>
      <c r="F23" s="3"/>
      <c r="G23" s="3">
        <v>2300</v>
      </c>
      <c r="H23" s="3"/>
      <c r="I23" s="3"/>
      <c r="J23" s="3">
        <f>27240953</f>
        <v>27240953</v>
      </c>
      <c r="K23" s="3"/>
    </row>
    <row r="24" spans="2:11" x14ac:dyDescent="0.25">
      <c r="B24" s="3"/>
      <c r="C24" s="4" t="s">
        <v>39</v>
      </c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4" t="s">
        <v>44</v>
      </c>
      <c r="D25" s="3">
        <v>1</v>
      </c>
      <c r="E25" s="3"/>
      <c r="F25" s="3"/>
      <c r="G25" s="3">
        <v>2300</v>
      </c>
      <c r="H25" s="3"/>
      <c r="I25" s="3"/>
      <c r="J25" s="3">
        <f>27240953</f>
        <v>27240953</v>
      </c>
      <c r="K25" s="3"/>
    </row>
    <row r="26" spans="2:11" x14ac:dyDescent="0.25">
      <c r="B26" s="3" t="s">
        <v>6</v>
      </c>
      <c r="C26" s="4" t="s">
        <v>46</v>
      </c>
      <c r="D26" s="3">
        <v>1</v>
      </c>
      <c r="E26" s="3"/>
      <c r="F26" s="3"/>
      <c r="G26" s="3"/>
      <c r="H26" s="3">
        <v>1000</v>
      </c>
      <c r="I26" s="3"/>
      <c r="J26" s="3">
        <v>322000</v>
      </c>
      <c r="K26" s="3"/>
    </row>
    <row r="27" spans="2:11" x14ac:dyDescent="0.25">
      <c r="B27" s="3"/>
      <c r="C27" s="4" t="s">
        <v>39</v>
      </c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4" t="s">
        <v>44</v>
      </c>
      <c r="D28" s="3">
        <v>1</v>
      </c>
      <c r="E28" s="3"/>
      <c r="F28" s="3"/>
      <c r="G28" s="3"/>
      <c r="H28" s="3">
        <v>1000</v>
      </c>
      <c r="I28" s="3"/>
      <c r="J28" s="3">
        <v>322000</v>
      </c>
      <c r="K28" s="3"/>
    </row>
    <row r="29" spans="2:11" x14ac:dyDescent="0.25">
      <c r="B29" s="3" t="s">
        <v>7</v>
      </c>
      <c r="C29" s="4" t="s">
        <v>47</v>
      </c>
      <c r="D29" s="3"/>
      <c r="E29" s="3"/>
      <c r="F29" s="3"/>
      <c r="G29" s="3"/>
      <c r="H29" s="3"/>
      <c r="I29" s="3"/>
      <c r="J29" s="3"/>
      <c r="K29" s="3"/>
    </row>
    <row r="31" spans="2:11" x14ac:dyDescent="0.25">
      <c r="B31" t="s">
        <v>48</v>
      </c>
    </row>
    <row r="32" spans="2:11" x14ac:dyDescent="0.25">
      <c r="B32" t="s">
        <v>52</v>
      </c>
    </row>
    <row r="33" spans="2:18" ht="60" customHeight="1" x14ac:dyDescent="0.25">
      <c r="B33" s="12" t="s">
        <v>53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</sheetData>
  <mergeCells count="4">
    <mergeCell ref="B33:R33"/>
    <mergeCell ref="D12:F12"/>
    <mergeCell ref="G12:I12"/>
    <mergeCell ref="J12:K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M33"/>
  <sheetViews>
    <sheetView workbookViewId="0">
      <selection activeCell="G21" sqref="G21"/>
    </sheetView>
  </sheetViews>
  <sheetFormatPr defaultRowHeight="15" x14ac:dyDescent="0.25"/>
  <cols>
    <col min="3" max="3" width="35.5703125" customWidth="1"/>
    <col min="4" max="4" width="11" customWidth="1"/>
  </cols>
  <sheetData>
    <row r="2" spans="2:10" x14ac:dyDescent="0.25">
      <c r="B2" t="s">
        <v>49</v>
      </c>
    </row>
    <row r="3" spans="2:10" x14ac:dyDescent="0.25">
      <c r="B3" t="s">
        <v>9</v>
      </c>
    </row>
    <row r="4" spans="2:10" x14ac:dyDescent="0.25">
      <c r="B4" t="s">
        <v>10</v>
      </c>
    </row>
    <row r="5" spans="2:10" x14ac:dyDescent="0.25">
      <c r="B5" t="s">
        <v>11</v>
      </c>
    </row>
    <row r="8" spans="2:10" x14ac:dyDescent="0.25">
      <c r="B8" s="2" t="s">
        <v>31</v>
      </c>
    </row>
    <row r="9" spans="2:10" x14ac:dyDescent="0.25">
      <c r="B9" s="2" t="s">
        <v>50</v>
      </c>
    </row>
    <row r="12" spans="2:10" x14ac:dyDescent="0.25">
      <c r="B12" s="13" t="s">
        <v>33</v>
      </c>
      <c r="C12" s="14"/>
      <c r="D12" s="10" t="s">
        <v>51</v>
      </c>
      <c r="E12" s="10"/>
      <c r="F12" s="10"/>
      <c r="G12" s="10" t="s">
        <v>35</v>
      </c>
      <c r="H12" s="10"/>
      <c r="I12" s="10"/>
      <c r="J12" s="1"/>
    </row>
    <row r="13" spans="2:10" ht="30" x14ac:dyDescent="0.25">
      <c r="B13" s="3"/>
      <c r="C13" s="5"/>
      <c r="D13" s="5" t="s">
        <v>26</v>
      </c>
      <c r="E13" s="5" t="s">
        <v>27</v>
      </c>
      <c r="F13" s="5" t="s">
        <v>37</v>
      </c>
      <c r="G13" s="5" t="s">
        <v>26</v>
      </c>
      <c r="H13" s="5" t="s">
        <v>27</v>
      </c>
      <c r="I13" s="5" t="s">
        <v>37</v>
      </c>
      <c r="J13" s="1"/>
    </row>
    <row r="14" spans="2:10" x14ac:dyDescent="0.25">
      <c r="B14" s="3" t="s">
        <v>0</v>
      </c>
      <c r="C14" s="4" t="s">
        <v>38</v>
      </c>
      <c r="D14" s="4">
        <v>8</v>
      </c>
      <c r="E14" s="4"/>
      <c r="F14" s="4"/>
      <c r="G14" s="4">
        <v>48.06</v>
      </c>
      <c r="H14" s="4"/>
      <c r="I14" s="4"/>
      <c r="J14" s="1"/>
    </row>
    <row r="15" spans="2:10" x14ac:dyDescent="0.25">
      <c r="B15" s="3"/>
      <c r="C15" s="4" t="s">
        <v>39</v>
      </c>
      <c r="D15" s="3"/>
      <c r="E15" s="3"/>
      <c r="F15" s="3"/>
      <c r="G15" s="3"/>
      <c r="H15" s="3"/>
      <c r="I15" s="3"/>
    </row>
    <row r="16" spans="2:10" x14ac:dyDescent="0.25">
      <c r="B16" s="3"/>
      <c r="C16" s="4" t="s">
        <v>40</v>
      </c>
      <c r="D16" s="3"/>
      <c r="E16" s="3"/>
      <c r="F16" s="3"/>
      <c r="G16" s="3"/>
      <c r="H16" s="3"/>
      <c r="I16" s="3"/>
    </row>
    <row r="17" spans="2:9" x14ac:dyDescent="0.25">
      <c r="B17" s="3" t="s">
        <v>1</v>
      </c>
      <c r="C17" s="4" t="s">
        <v>41</v>
      </c>
      <c r="D17" s="3">
        <v>13</v>
      </c>
      <c r="E17" s="3"/>
      <c r="F17" s="3"/>
      <c r="G17" s="3">
        <v>617</v>
      </c>
      <c r="H17" s="3"/>
      <c r="I17" s="3"/>
    </row>
    <row r="18" spans="2:9" x14ac:dyDescent="0.25">
      <c r="B18" s="3"/>
      <c r="C18" s="4" t="s">
        <v>39</v>
      </c>
      <c r="D18" s="3"/>
      <c r="E18" s="3"/>
      <c r="F18" s="3"/>
      <c r="G18" s="3"/>
      <c r="H18" s="3"/>
      <c r="I18" s="3"/>
    </row>
    <row r="19" spans="2:9" x14ac:dyDescent="0.25">
      <c r="B19" s="3"/>
      <c r="C19" s="4" t="s">
        <v>42</v>
      </c>
      <c r="D19" s="3"/>
      <c r="E19" s="3"/>
      <c r="F19" s="3"/>
      <c r="G19" s="3"/>
      <c r="H19" s="3"/>
      <c r="I19" s="3"/>
    </row>
    <row r="20" spans="2:9" x14ac:dyDescent="0.25">
      <c r="B20" s="3" t="s">
        <v>2</v>
      </c>
      <c r="C20" s="4" t="s">
        <v>43</v>
      </c>
      <c r="D20" s="3">
        <v>2</v>
      </c>
      <c r="E20" s="3"/>
      <c r="F20" s="3"/>
      <c r="G20" s="3">
        <v>480</v>
      </c>
      <c r="H20" s="3"/>
      <c r="I20" s="3"/>
    </row>
    <row r="21" spans="2:9" x14ac:dyDescent="0.25">
      <c r="B21" s="3"/>
      <c r="C21" s="4" t="s">
        <v>39</v>
      </c>
      <c r="D21" s="3"/>
      <c r="E21" s="3"/>
      <c r="F21" s="3"/>
      <c r="G21" s="3"/>
      <c r="H21" s="3"/>
      <c r="I21" s="3"/>
    </row>
    <row r="22" spans="2:9" x14ac:dyDescent="0.25">
      <c r="B22" s="3"/>
      <c r="C22" s="4" t="s">
        <v>44</v>
      </c>
      <c r="D22" s="3"/>
      <c r="E22" s="3"/>
      <c r="F22" s="3"/>
      <c r="G22" s="3"/>
      <c r="H22" s="3"/>
      <c r="I22" s="3"/>
    </row>
    <row r="23" spans="2:9" x14ac:dyDescent="0.25">
      <c r="B23" s="3" t="s">
        <v>3</v>
      </c>
      <c r="C23" s="4" t="s">
        <v>45</v>
      </c>
      <c r="D23" s="3"/>
      <c r="E23" s="3"/>
      <c r="F23" s="3"/>
      <c r="G23" s="3"/>
      <c r="H23" s="3"/>
      <c r="I23" s="3"/>
    </row>
    <row r="24" spans="2:9" x14ac:dyDescent="0.25">
      <c r="B24" s="3"/>
      <c r="C24" s="4" t="s">
        <v>39</v>
      </c>
      <c r="D24" s="3"/>
      <c r="E24" s="3"/>
      <c r="F24" s="3"/>
      <c r="G24" s="3"/>
      <c r="H24" s="3"/>
      <c r="I24" s="3"/>
    </row>
    <row r="25" spans="2:9" x14ac:dyDescent="0.25">
      <c r="B25" s="3"/>
      <c r="C25" s="4" t="s">
        <v>44</v>
      </c>
      <c r="D25" s="3"/>
      <c r="E25" s="3"/>
      <c r="F25" s="3"/>
      <c r="G25" s="3"/>
      <c r="H25" s="3"/>
      <c r="I25" s="3"/>
    </row>
    <row r="26" spans="2:9" x14ac:dyDescent="0.25">
      <c r="B26" s="3" t="s">
        <v>6</v>
      </c>
      <c r="C26" s="4" t="s">
        <v>46</v>
      </c>
      <c r="D26" s="3"/>
      <c r="E26" s="3"/>
      <c r="F26" s="3"/>
      <c r="G26" s="3"/>
      <c r="H26" s="3"/>
      <c r="I26" s="3"/>
    </row>
    <row r="27" spans="2:9" x14ac:dyDescent="0.25">
      <c r="B27" s="3"/>
      <c r="C27" s="4" t="s">
        <v>39</v>
      </c>
      <c r="D27" s="3"/>
      <c r="E27" s="3"/>
      <c r="F27" s="3"/>
      <c r="G27" s="3"/>
      <c r="H27" s="3"/>
      <c r="I27" s="3"/>
    </row>
    <row r="28" spans="2:9" x14ac:dyDescent="0.25">
      <c r="B28" s="3"/>
      <c r="C28" s="4" t="s">
        <v>44</v>
      </c>
      <c r="D28" s="3"/>
      <c r="E28" s="3"/>
      <c r="F28" s="3"/>
      <c r="G28" s="3"/>
      <c r="H28" s="3"/>
      <c r="I28" s="3"/>
    </row>
    <row r="29" spans="2:9" x14ac:dyDescent="0.25">
      <c r="B29" s="3" t="s">
        <v>7</v>
      </c>
      <c r="C29" s="4" t="s">
        <v>47</v>
      </c>
      <c r="D29" s="3"/>
      <c r="E29" s="3"/>
      <c r="F29" s="3"/>
      <c r="G29" s="3"/>
      <c r="H29" s="3"/>
      <c r="I29" s="3"/>
    </row>
    <row r="31" spans="2:9" x14ac:dyDescent="0.25">
      <c r="B31" t="s">
        <v>48</v>
      </c>
    </row>
    <row r="32" spans="2:9" x14ac:dyDescent="0.25">
      <c r="B32" t="s">
        <v>52</v>
      </c>
    </row>
    <row r="33" spans="2:13" ht="96.75" customHeight="1" x14ac:dyDescent="0.25">
      <c r="B33" s="12" t="s">
        <v>53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mergeCells count="4">
    <mergeCell ref="D12:F12"/>
    <mergeCell ref="G12:I12"/>
    <mergeCell ref="B33:M33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2018-04-22T12:11:33Z</dcterms:modified>
</cp:coreProperties>
</file>